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C:\Users\guure\Downloads\"/>
    </mc:Choice>
  </mc:AlternateContent>
  <xr:revisionPtr revIDLastSave="0" documentId="13_ncr:1_{5855402E-9D7A-46B6-8DB4-FB328FE5BED0}" xr6:coauthVersionLast="47" xr6:coauthVersionMax="47" xr10:uidLastSave="{00000000-0000-0000-0000-000000000000}"/>
  <bookViews>
    <workbookView xWindow="-98" yWindow="-98" windowWidth="21795" windowHeight="13335" firstSheet="9" activeTab="12" xr2:uid="{00000000-000D-0000-FFFF-FFFF00000000}"/>
  </bookViews>
  <sheets>
    <sheet name="COVER" sheetId="18" r:id="rId1"/>
    <sheet name="PARTICULAR PRELIMINARIES" sheetId="19" r:id="rId2"/>
    <sheet name="PREAMBLE" sheetId="1" r:id="rId3"/>
    <sheet name="MOBILISATION &amp; DEMOBILISATION" sheetId="2" r:id="rId4"/>
    <sheet name="LANDING PLATFORM" sheetId="3" r:id="rId5"/>
    <sheet name="OFFICE BLOCK" sheetId="6" r:id="rId6"/>
    <sheet name="HYGIENE BLOCK" sheetId="9" r:id="rId7"/>
    <sheet name="POTABLE WATER SUPPLY" sheetId="11" r:id="rId8"/>
    <sheet name="SANITARY SEAWATER SUPPLY" sheetId="12" r:id="rId9"/>
    <sheet name="BOUNDARY WALL" sheetId="13" r:id="rId10"/>
    <sheet name="LIQUID WASTE TREATMENT" sheetId="15" r:id="rId11"/>
    <sheet name="ELECTRICAL FITTINGS" sheetId="16" r:id="rId12"/>
    <sheet name="SUMMARY" sheetId="17" r:id="rId1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45" i="19" l="1"/>
  <c r="E48" i="19" s="1"/>
  <c r="E59" i="19" s="1"/>
  <c r="E62" i="19" s="1"/>
  <c r="E79" i="19" s="1"/>
  <c r="F8" i="16"/>
  <c r="F104" i="16" s="1"/>
  <c r="B16" i="17" s="1"/>
  <c r="F14" i="16"/>
  <c r="F20" i="16"/>
  <c r="F26" i="16"/>
  <c r="F62" i="16"/>
  <c r="F56" i="16"/>
  <c r="F50" i="16"/>
  <c r="F44" i="16"/>
  <c r="F38" i="16"/>
  <c r="F32" i="16"/>
  <c r="F62" i="15"/>
  <c r="F56" i="15"/>
  <c r="F50" i="15"/>
  <c r="F44" i="15"/>
  <c r="F38" i="15"/>
  <c r="F32" i="15"/>
  <c r="F26" i="15"/>
  <c r="F20" i="15"/>
  <c r="F14" i="15"/>
  <c r="F104" i="15" s="1"/>
  <c r="B15" i="17" s="1"/>
  <c r="F8" i="15"/>
  <c r="F14" i="13"/>
  <c r="F110" i="13" s="1"/>
  <c r="B13" i="17" s="1"/>
  <c r="F20" i="13"/>
  <c r="F26" i="13"/>
  <c r="F32" i="13"/>
  <c r="F38" i="13"/>
  <c r="F44" i="13"/>
  <c r="F50" i="13"/>
  <c r="F62" i="13"/>
  <c r="F56" i="13"/>
  <c r="F8" i="13"/>
  <c r="F99" i="12"/>
  <c r="F105" i="12" s="1"/>
  <c r="B12" i="17" s="1"/>
  <c r="F93" i="12"/>
  <c r="F87" i="12"/>
  <c r="F81" i="12"/>
  <c r="F74" i="12"/>
  <c r="F68" i="12"/>
  <c r="F62" i="12"/>
  <c r="F56" i="12"/>
  <c r="F50" i="12"/>
  <c r="F44" i="12"/>
  <c r="F38" i="12"/>
  <c r="F32" i="12"/>
  <c r="F26" i="12"/>
  <c r="F20" i="12"/>
  <c r="F14" i="12"/>
  <c r="F8" i="12"/>
  <c r="F50" i="11"/>
  <c r="F62" i="11"/>
  <c r="F56" i="11"/>
  <c r="F44" i="11"/>
  <c r="F38" i="11"/>
  <c r="F32" i="11"/>
  <c r="F26" i="11"/>
  <c r="F20" i="11"/>
  <c r="F14" i="11"/>
  <c r="F8" i="11"/>
  <c r="F104" i="11" s="1"/>
  <c r="B11" i="17" s="1"/>
  <c r="F6" i="9"/>
  <c r="F138" i="9"/>
  <c r="F150" i="9" s="1"/>
  <c r="B10" i="17" s="1"/>
  <c r="F132" i="9"/>
  <c r="F126" i="9"/>
  <c r="F120" i="9"/>
  <c r="F114" i="9"/>
  <c r="F108" i="9"/>
  <c r="F102" i="9"/>
  <c r="F96" i="9"/>
  <c r="F90" i="9"/>
  <c r="F84" i="9"/>
  <c r="F78" i="9"/>
  <c r="F72" i="9"/>
  <c r="F66" i="9"/>
  <c r="F60" i="9"/>
  <c r="F54" i="9"/>
  <c r="F48" i="9"/>
  <c r="F42" i="9"/>
  <c r="F36" i="9"/>
  <c r="F30" i="9"/>
  <c r="F24" i="9"/>
  <c r="F18" i="9"/>
  <c r="F12" i="9"/>
  <c r="F102" i="6"/>
  <c r="F6" i="6"/>
  <c r="F150" i="6" s="1"/>
  <c r="B9" i="17" s="1"/>
  <c r="F114" i="6"/>
  <c r="F108" i="6"/>
  <c r="F96" i="6"/>
  <c r="F90" i="6"/>
  <c r="F84" i="6"/>
  <c r="F78" i="6"/>
  <c r="F72" i="6"/>
  <c r="F66" i="6"/>
  <c r="F60" i="6"/>
  <c r="F54" i="6"/>
  <c r="F48" i="6"/>
  <c r="F42" i="6"/>
  <c r="F36" i="6"/>
  <c r="F30" i="6"/>
  <c r="F24" i="6"/>
  <c r="F18" i="6"/>
  <c r="F12" i="6"/>
  <c r="F12" i="3"/>
  <c r="F18" i="3"/>
  <c r="F24" i="3"/>
  <c r="F30" i="3"/>
  <c r="F36" i="3"/>
  <c r="F42" i="3"/>
  <c r="F48" i="3"/>
  <c r="F54" i="3"/>
  <c r="F60" i="3"/>
  <c r="F66" i="3"/>
  <c r="F72" i="3"/>
  <c r="F78" i="3"/>
  <c r="F84" i="3"/>
  <c r="F90" i="3"/>
  <c r="F96" i="3"/>
  <c r="F102" i="3"/>
  <c r="F108" i="3"/>
  <c r="F114" i="3"/>
  <c r="F120" i="3"/>
  <c r="F126" i="3"/>
  <c r="F132" i="3"/>
  <c r="F150" i="3" s="1"/>
  <c r="B8" i="17" s="1"/>
  <c r="F6" i="3"/>
  <c r="F42" i="2"/>
  <c r="F54" i="2" s="1"/>
  <c r="B7" i="17" s="1"/>
  <c r="F36" i="2"/>
  <c r="F30" i="2"/>
  <c r="F24" i="2"/>
  <c r="F6" i="2"/>
  <c r="F12" i="2"/>
  <c r="F18" i="2"/>
  <c r="B17" i="17" l="1"/>
  <c r="B19" i="17" s="1"/>
  <c r="B21" i="17" s="1"/>
</calcChain>
</file>

<file path=xl/sharedStrings.xml><?xml version="1.0" encoding="utf-8"?>
<sst xmlns="http://schemas.openxmlformats.org/spreadsheetml/2006/main" count="604" uniqueCount="387">
  <si>
    <t>1 PREAMBLE</t>
  </si>
  <si>
    <t xml:space="preserve">The Bill of Quantities shall be read in conjunction with the Instructions to Bidders, General Conditions of Contract and Contract Data, Technical Specifications and Drawings. </t>
  </si>
  <si>
    <r>
      <t xml:space="preserve">The quantities given in the Bill of Quantities are </t>
    </r>
    <r>
      <rPr>
        <u/>
        <sz val="11"/>
        <color theme="1"/>
        <rFont val="Tahoma"/>
        <family val="2"/>
      </rPr>
      <t>estimated</t>
    </r>
    <r>
      <rPr>
        <sz val="11"/>
        <color theme="1"/>
        <rFont val="Tahoma"/>
        <family val="2"/>
      </rPr>
      <t xml:space="preserve"> and are given to provide a common basis for bidding. The basis of payment will be the </t>
    </r>
    <r>
      <rPr>
        <u/>
        <sz val="11"/>
        <color theme="1"/>
        <rFont val="Tahoma"/>
        <family val="2"/>
      </rPr>
      <t>actual quantities of work</t>
    </r>
    <r>
      <rPr>
        <sz val="11"/>
        <color theme="1"/>
        <rFont val="Tahoma"/>
        <family val="2"/>
      </rPr>
      <t xml:space="preserve"> ordered and carried out, as measured by the Contractor and verified by the Supervising Engineer and valued at the rate and prices tendered in the priced Bill of Quantities, where applicable, or otherwise at such rates and prices as the Supervising Engineer may fix within the terms of the Contract. </t>
    </r>
  </si>
  <si>
    <t xml:space="preserve">The rates and prices tendered in the priced Bill of Quantities shall, except insofar as it is otherwise provided under the Contract, include all Constructional Plant, labour, supervision, materials, erection, maintenance, insurance, profit, taxes and duties together with all general risks, liabilities and obligations set out or implied in the contract. </t>
  </si>
  <si>
    <t xml:space="preserve">A rate or price shall be entered against each item in the priced Bill of Quantities, where quantities are stated. The cost of items with quantities against which the Contractor has failed to enter a rate or price shall be deemed to be covered by other rates and prices entered in the Bill of Quantities. </t>
  </si>
  <si>
    <t xml:space="preserve">The whole cost of complying with the provisions of the Contract shall be included in the items provided in the priced Bill of Quantities, and where no items are provided the cost shall be deemed to be distributed among the rates and prices entered for the related items of Work. </t>
  </si>
  <si>
    <t xml:space="preserve">General directions and description of work and materials are not necessarily repeated nor summarized in the Bill of Quantities. References to the relevant sections of the contract documentation shall be made before entering prices against each item in the priced Bill of Quantities </t>
  </si>
  <si>
    <t>Provisional Sums included and so designated in the Bill of Quantities shall be expended in whole or in part at the direction and discretion of the Supervising Engineer.</t>
  </si>
  <si>
    <t xml:space="preserve">The Method of Measurement of completed work for payment shall be in accordance with the “ Standard Method of Measurement” 7th Edition (SMM 7) by the Royal Institute of Chartered Surveyors, 12 George Street, London, and as stated in the General notes on the method of measurement. </t>
  </si>
  <si>
    <t xml:space="preserve">All items of work indicated in the Bills of Quantities shall be valued by measuring net, in the units of the Bills of Quantities such actual quantities of the permanent Works as have been executed strictly in accordance with the Bidding Documents or further instructions issued in writing by the Project Manager. No works shall be valued which have been executed in excess of the dimensions shown on the drawing or ordered by the Project Manager. In particular, no allowance shall be made in the measurement of any excavation for working space, temporary works or the operation of construction plant. </t>
  </si>
  <si>
    <t xml:space="preserve">The Contractor shall be responsible for carrying out all necessary testing of materials for the works and testing of any aspect of the works as required by the specification and or as ordered by the Supervising Engineer whether or not such requirements are itemized in the Bill of Quantities. </t>
  </si>
  <si>
    <t xml:space="preserve">The Contractor shall be deemed to have included in his rates, the cost of remedying any defects during the Defect Notification Period. </t>
  </si>
  <si>
    <t>2. GENERAL NOTES ON METHOD OF MEASUREMENT</t>
  </si>
  <si>
    <t xml:space="preserve"> MODIFICATIONS TO THE STANDARD METHOD OF MEASUREMENT OF BUILDING WORKS</t>
  </si>
  <si>
    <t xml:space="preserve">The method of measurement has been abridged to reduce and simplify the number of items. The Contractor’s attention is drawn to these modifications, which are set out below, and Tender figures are to include for the labour and materials required therein. </t>
  </si>
  <si>
    <t xml:space="preserve">Any error in description or in quantity or any omission of items from the contract Bill shall not vitiate this contract but shall be corrected and deemed to be a variation as required by the Supervising Engineer. </t>
  </si>
  <si>
    <t xml:space="preserve">2.1. EXCAVATION AND EARTHWORKS </t>
  </si>
  <si>
    <t xml:space="preserve">The rates for excavation shall include for: </t>
  </si>
  <si>
    <r>
      <t>a.</t>
    </r>
    <r>
      <rPr>
        <sz val="7"/>
        <color theme="1"/>
        <rFont val="Times New Roman"/>
        <family val="1"/>
      </rPr>
      <t xml:space="preserve">    </t>
    </r>
    <r>
      <rPr>
        <sz val="11"/>
        <color theme="1"/>
        <rFont val="Tahoma"/>
        <family val="2"/>
      </rPr>
      <t>excavation in any material or consistency</t>
    </r>
  </si>
  <si>
    <r>
      <t>b.</t>
    </r>
    <r>
      <rPr>
        <sz val="7"/>
        <color theme="1"/>
        <rFont val="Times New Roman"/>
        <family val="1"/>
      </rPr>
      <t xml:space="preserve">    </t>
    </r>
    <r>
      <rPr>
        <sz val="11"/>
        <color theme="1"/>
        <rFont val="Tahoma"/>
        <family val="2"/>
      </rPr>
      <t>pumping in any material or consistency performed above sea level or at low tide</t>
    </r>
  </si>
  <si>
    <r>
      <t>c.</t>
    </r>
    <r>
      <rPr>
        <sz val="7"/>
        <color theme="1"/>
        <rFont val="Times New Roman"/>
        <family val="1"/>
      </rPr>
      <t xml:space="preserve">     </t>
    </r>
    <r>
      <rPr>
        <sz val="11"/>
        <color theme="1"/>
        <rFont val="Tahoma"/>
        <family val="2"/>
      </rPr>
      <t>disposal of the said material as directed by the Supervising Engineer</t>
    </r>
  </si>
  <si>
    <t>2.2 EARTHWORKS AND BACKFILL</t>
  </si>
  <si>
    <t>The rates for concrete in earthworks and foundations shall include:</t>
  </si>
  <si>
    <r>
      <t>a.</t>
    </r>
    <r>
      <rPr>
        <sz val="7"/>
        <color theme="1"/>
        <rFont val="Times New Roman"/>
        <family val="1"/>
      </rPr>
      <t xml:space="preserve">    </t>
    </r>
    <r>
      <rPr>
        <sz val="11"/>
        <color theme="1"/>
        <rFont val="Tahoma"/>
        <family val="2"/>
      </rPr>
      <t>Hand-packing hardcore to form bedding for concrete structures where required</t>
    </r>
  </si>
  <si>
    <r>
      <t>b.</t>
    </r>
    <r>
      <rPr>
        <sz val="7"/>
        <color theme="1"/>
        <rFont val="Times New Roman"/>
        <family val="1"/>
      </rPr>
      <t xml:space="preserve">    </t>
    </r>
    <r>
      <rPr>
        <sz val="11"/>
        <color theme="1"/>
        <rFont val="Tahoma"/>
        <family val="2"/>
      </rPr>
      <t>Hand-placing of concrete-filled jute bags as permanent shutter where required</t>
    </r>
  </si>
  <si>
    <t xml:space="preserve">2.3 CONCRETE WORK </t>
  </si>
  <si>
    <t xml:space="preserve">The rate for concrete shall include for: </t>
  </si>
  <si>
    <r>
      <t>a.</t>
    </r>
    <r>
      <rPr>
        <sz val="7"/>
        <color theme="1"/>
        <rFont val="Times New Roman"/>
        <family val="1"/>
      </rPr>
      <t xml:space="preserve">    </t>
    </r>
    <r>
      <rPr>
        <sz val="11"/>
        <color theme="1"/>
        <rFont val="Tahoma"/>
        <family val="2"/>
      </rPr>
      <t>lean concrete blinding layer in trenches in any thickness or sectional area or volume</t>
    </r>
  </si>
  <si>
    <r>
      <t>b.</t>
    </r>
    <r>
      <rPr>
        <sz val="7"/>
        <color theme="1"/>
        <rFont val="Times New Roman"/>
        <family val="1"/>
      </rPr>
      <t xml:space="preserve">    </t>
    </r>
    <r>
      <rPr>
        <sz val="11"/>
        <color theme="1"/>
        <rFont val="Tahoma"/>
        <family val="2"/>
      </rPr>
      <t>appropriate formwork</t>
    </r>
  </si>
  <si>
    <r>
      <t>c.</t>
    </r>
    <r>
      <rPr>
        <sz val="7"/>
        <color theme="1"/>
        <rFont val="Times New Roman"/>
        <family val="1"/>
      </rPr>
      <t xml:space="preserve">     </t>
    </r>
    <r>
      <rPr>
        <sz val="11"/>
        <color theme="1"/>
        <rFont val="Tahoma"/>
        <family val="2"/>
      </rPr>
      <t>batching, conveying, placing and vibrating</t>
    </r>
  </si>
  <si>
    <r>
      <t>d.</t>
    </r>
    <r>
      <rPr>
        <sz val="7"/>
        <color theme="1"/>
        <rFont val="Times New Roman"/>
        <family val="1"/>
      </rPr>
      <t xml:space="preserve">    </t>
    </r>
    <r>
      <rPr>
        <sz val="11"/>
        <color theme="1"/>
        <rFont val="Tahoma"/>
        <family val="2"/>
      </rPr>
      <t>curing of exposed surfaces with wet hessian mats for a minimum of 7 days</t>
    </r>
  </si>
  <si>
    <r>
      <t>e.</t>
    </r>
    <r>
      <rPr>
        <sz val="7"/>
        <color theme="1"/>
        <rFont val="Times New Roman"/>
        <family val="1"/>
      </rPr>
      <t xml:space="preserve">    </t>
    </r>
    <r>
      <rPr>
        <sz val="11"/>
        <color theme="1"/>
        <rFont val="Tahoma"/>
        <family val="2"/>
      </rPr>
      <t>Testing as described in Section 1.5 in the specifications</t>
    </r>
  </si>
  <si>
    <t xml:space="preserve">2.4 FLOOR, WALL AND CEILING FINISHINGS </t>
  </si>
  <si>
    <t xml:space="preserve">The rates for floor, wall and ceiling finishes in the office and toilet blocks shall include for: </t>
  </si>
  <si>
    <r>
      <t>a.</t>
    </r>
    <r>
      <rPr>
        <sz val="7"/>
        <color theme="1"/>
        <rFont val="Times New Roman"/>
        <family val="1"/>
      </rPr>
      <t xml:space="preserve">    </t>
    </r>
    <r>
      <rPr>
        <sz val="11"/>
        <color theme="1"/>
        <rFont val="Tahoma"/>
        <family val="2"/>
      </rPr>
      <t xml:space="preserve">The fact that no distinction is made in classification of work and labour on internal and external surfaces. </t>
    </r>
  </si>
  <si>
    <r>
      <t>b.</t>
    </r>
    <r>
      <rPr>
        <sz val="7"/>
        <color theme="1"/>
        <rFont val="Times New Roman"/>
        <family val="1"/>
      </rPr>
      <t xml:space="preserve">    </t>
    </r>
    <r>
      <rPr>
        <sz val="11"/>
        <color theme="1"/>
        <rFont val="Tahoma"/>
        <family val="2"/>
      </rPr>
      <t>The fact that work to walls, ceilings and floors in compartments not exceeding 4.0 m</t>
    </r>
    <r>
      <rPr>
        <vertAlign val="superscript"/>
        <sz val="11"/>
        <color theme="1"/>
        <rFont val="Tahoma"/>
        <family val="2"/>
      </rPr>
      <t>2</t>
    </r>
    <r>
      <rPr>
        <sz val="11"/>
        <color theme="1"/>
        <rFont val="Tahoma"/>
        <family val="2"/>
      </rPr>
      <t xml:space="preserve"> on plan are not separated from those in wider areas. </t>
    </r>
  </si>
  <si>
    <r>
      <t>c.</t>
    </r>
    <r>
      <rPr>
        <sz val="7"/>
        <color theme="1"/>
        <rFont val="Times New Roman"/>
        <family val="1"/>
      </rPr>
      <t xml:space="preserve">     </t>
    </r>
    <r>
      <rPr>
        <sz val="11"/>
        <color theme="1"/>
        <rFont val="Tahoma"/>
        <family val="2"/>
      </rPr>
      <t xml:space="preserve">The fact that work not exceeding 300mm wide are grouped together and described as in narrow widths. </t>
    </r>
  </si>
  <si>
    <r>
      <t>d.</t>
    </r>
    <r>
      <rPr>
        <sz val="7"/>
        <color theme="1"/>
        <rFont val="Times New Roman"/>
        <family val="1"/>
      </rPr>
      <t xml:space="preserve">    </t>
    </r>
    <r>
      <rPr>
        <sz val="11"/>
        <color theme="1"/>
        <rFont val="Tahoma"/>
        <family val="2"/>
      </rPr>
      <t xml:space="preserve">The fact that work to sides and soffit of attached beams is not differentiated from work to ceiling and work to sides of attached columns is regarded as work to walls </t>
    </r>
  </si>
  <si>
    <r>
      <t>e.</t>
    </r>
    <r>
      <rPr>
        <sz val="7"/>
        <color theme="1"/>
        <rFont val="Times New Roman"/>
        <family val="1"/>
      </rPr>
      <t xml:space="preserve">    </t>
    </r>
    <r>
      <rPr>
        <sz val="11"/>
        <color theme="1"/>
        <rFont val="Tahoma"/>
        <family val="2"/>
      </rPr>
      <t xml:space="preserve">External angles rounded internal and external angles of any radius. </t>
    </r>
  </si>
  <si>
    <r>
      <t>f.</t>
    </r>
    <r>
      <rPr>
        <sz val="7"/>
        <color theme="1"/>
        <rFont val="Times New Roman"/>
        <family val="1"/>
      </rPr>
      <t xml:space="preserve">     </t>
    </r>
    <r>
      <rPr>
        <sz val="11"/>
        <color theme="1"/>
        <rFont val="Tahoma"/>
        <family val="2"/>
      </rPr>
      <t xml:space="preserve">Angles screed, casing and similar bends </t>
    </r>
  </si>
  <si>
    <r>
      <t>g.</t>
    </r>
    <r>
      <rPr>
        <sz val="7"/>
        <color theme="1"/>
        <rFont val="Times New Roman"/>
        <family val="1"/>
      </rPr>
      <t xml:space="preserve">    </t>
    </r>
    <r>
      <rPr>
        <sz val="11"/>
        <color theme="1"/>
        <rFont val="Tahoma"/>
        <family val="2"/>
      </rPr>
      <t xml:space="preserve">Ends, angles, intersections and joints of new to existing work for items mentioned in clause </t>
    </r>
  </si>
  <si>
    <r>
      <t>h.</t>
    </r>
    <r>
      <rPr>
        <sz val="7"/>
        <color theme="1"/>
        <rFont val="Times New Roman"/>
        <family val="1"/>
      </rPr>
      <t xml:space="preserve">    </t>
    </r>
    <r>
      <rPr>
        <sz val="11"/>
        <color theme="1"/>
        <rFont val="Tahoma"/>
        <family val="2"/>
      </rPr>
      <t xml:space="preserve">The fact that work to treads and risers are grouped together in square metres and described as in narrow widths </t>
    </r>
  </si>
  <si>
    <r>
      <t>i.</t>
    </r>
    <r>
      <rPr>
        <sz val="7"/>
        <color theme="1"/>
        <rFont val="Times New Roman"/>
        <family val="1"/>
      </rPr>
      <t xml:space="preserve">      </t>
    </r>
    <r>
      <rPr>
        <sz val="11"/>
        <color theme="1"/>
        <rFont val="Tahoma"/>
        <family val="2"/>
      </rPr>
      <t xml:space="preserve">The fact that ends angles, ramped and weather corners shall not be measured separately but shall be deemed to be included in the work of strings and aprons </t>
    </r>
  </si>
  <si>
    <r>
      <t>j.</t>
    </r>
    <r>
      <rPr>
        <sz val="7"/>
        <color theme="1"/>
        <rFont val="Times New Roman"/>
        <family val="1"/>
      </rPr>
      <t xml:space="preserve">      </t>
    </r>
    <r>
      <rPr>
        <sz val="11"/>
        <color theme="1"/>
        <rFont val="Tahoma"/>
        <family val="2"/>
      </rPr>
      <t>End’s angles, intersections and outlets to work in channels and ends angles and ramps to skirting and kerbs</t>
    </r>
  </si>
  <si>
    <r>
      <t>k.</t>
    </r>
    <r>
      <rPr>
        <sz val="7"/>
        <color theme="1"/>
        <rFont val="Times New Roman"/>
        <family val="1"/>
      </rPr>
      <t xml:space="preserve">    </t>
    </r>
    <r>
      <rPr>
        <sz val="11"/>
        <color theme="1"/>
        <rFont val="Tahoma"/>
        <family val="2"/>
      </rPr>
      <t xml:space="preserve">Fair joints to flush edges of existing finishes. Making good and labour finishing including pointing round steel joists, angles, trucking, ducting, floor springs, ventilators, pipes, tubes and the like. Working finishing into recessed covers shaped inserts and the like. </t>
    </r>
  </si>
  <si>
    <r>
      <t>l.</t>
    </r>
    <r>
      <rPr>
        <sz val="7"/>
        <color theme="1"/>
        <rFont val="Times New Roman"/>
        <family val="1"/>
      </rPr>
      <t xml:space="preserve">      </t>
    </r>
    <r>
      <rPr>
        <sz val="11"/>
        <color theme="1"/>
        <rFont val="Tahoma"/>
        <family val="2"/>
      </rPr>
      <t xml:space="preserve">Corners, cutting to profile of openings and the like. </t>
    </r>
  </si>
  <si>
    <t>2.5 PAINTING AND DECORATING</t>
  </si>
  <si>
    <t xml:space="preserve">The rates for painting and decorating shall include for: </t>
  </si>
  <si>
    <r>
      <t>a.</t>
    </r>
    <r>
      <rPr>
        <sz val="7"/>
        <color theme="1"/>
        <rFont val="Times New Roman"/>
        <family val="1"/>
      </rPr>
      <t xml:space="preserve">    </t>
    </r>
    <r>
      <rPr>
        <sz val="11"/>
        <color theme="1"/>
        <rFont val="Tahoma"/>
        <family val="2"/>
      </rPr>
      <t xml:space="preserve">The fact that work on isolated surfaces not exceeding 300mm girth shall be measured in square metres and described as in narrow widths. </t>
    </r>
  </si>
  <si>
    <r>
      <t>b.</t>
    </r>
    <r>
      <rPr>
        <sz val="7"/>
        <color theme="1"/>
        <rFont val="Times New Roman"/>
        <family val="1"/>
      </rPr>
      <t xml:space="preserve">    </t>
    </r>
    <r>
      <rPr>
        <sz val="11"/>
        <color theme="1"/>
        <rFont val="Tahoma"/>
        <family val="2"/>
      </rPr>
      <t xml:space="preserve">Work in multi-colours </t>
    </r>
  </si>
  <si>
    <r>
      <t>c.</t>
    </r>
    <r>
      <rPr>
        <sz val="7"/>
        <color theme="1"/>
        <rFont val="Times New Roman"/>
        <family val="1"/>
      </rPr>
      <t xml:space="preserve">     </t>
    </r>
    <r>
      <rPr>
        <sz val="11"/>
        <color theme="1"/>
        <rFont val="Tahoma"/>
        <family val="2"/>
      </rPr>
      <t xml:space="preserve">Cutting in edges on flush surfaces </t>
    </r>
  </si>
  <si>
    <t xml:space="preserve">2.6 ELECTRICAL INSTALLATIONS </t>
  </si>
  <si>
    <t xml:space="preserve">The rates for electrical installation shall include for: </t>
  </si>
  <si>
    <r>
      <t>a.</t>
    </r>
    <r>
      <rPr>
        <sz val="7"/>
        <color theme="1"/>
        <rFont val="Times New Roman"/>
        <family val="1"/>
      </rPr>
      <t xml:space="preserve">    </t>
    </r>
    <r>
      <rPr>
        <sz val="11"/>
        <color theme="1"/>
        <rFont val="Tahoma"/>
        <family val="2"/>
      </rPr>
      <t xml:space="preserve">Bedding and pointing components or units of equipment ancillaries and the like, cutting and pinning ends of supports for equipment, ancillaries, fittings, trucking, tray and the like. </t>
    </r>
  </si>
  <si>
    <r>
      <t>b.</t>
    </r>
    <r>
      <rPr>
        <sz val="7"/>
        <color theme="1"/>
        <rFont val="Times New Roman"/>
        <family val="1"/>
      </rPr>
      <t xml:space="preserve">    </t>
    </r>
    <r>
      <rPr>
        <sz val="11"/>
        <color theme="1"/>
        <rFont val="Tahoma"/>
        <family val="2"/>
      </rPr>
      <t xml:space="preserve">Cutting away for and making good (in new structures) after the electrician. </t>
    </r>
  </si>
  <si>
    <r>
      <t>c.</t>
    </r>
    <r>
      <rPr>
        <sz val="7"/>
        <color theme="1"/>
        <rFont val="Times New Roman"/>
        <family val="1"/>
      </rPr>
      <t xml:space="preserve">     </t>
    </r>
    <r>
      <rPr>
        <sz val="11"/>
        <color theme="1"/>
        <rFont val="Tahoma"/>
        <family val="2"/>
      </rPr>
      <t>Cutting away for and making good (in existing structures) after the electrician.</t>
    </r>
  </si>
  <si>
    <t>Item</t>
  </si>
  <si>
    <t>D E S C R I P T I O N</t>
  </si>
  <si>
    <t>Unit</t>
  </si>
  <si>
    <t>Quantity</t>
  </si>
  <si>
    <t>Rate US$</t>
  </si>
  <si>
    <t>AMOUNT</t>
  </si>
  <si>
    <t>IN US$</t>
  </si>
  <si>
    <t>A1</t>
  </si>
  <si>
    <t>Mobilisation of contractor on site, including setting up of site office, works safety perimeter hoarding, plant, equipment and all personal safety equipment.</t>
  </si>
  <si>
    <t>Sum</t>
  </si>
  <si>
    <t>--</t>
  </si>
  <si>
    <t>A2</t>
  </si>
  <si>
    <t>Excavation and/or levelling ground to required level and loading excess rubble on to trucks and disposal in line with current Municipal regulations.</t>
  </si>
  <si>
    <t>A3</t>
  </si>
  <si>
    <t>Drill and line 300mm diameter seawater borewell in an area to be determined by the supervising engineer, to a depth to be determined by water sampling, in soil of any consistency, including a 150mm diameter stainless steel casing to AISI 316, packing with washed gravel and concrete seal.</t>
  </si>
  <si>
    <t>m</t>
  </si>
  <si>
    <t>A4</t>
  </si>
  <si>
    <t>Retrieval of seawater samples in appropriate 1000cc sterile containers, transport to laboratory and testing for contamination.</t>
  </si>
  <si>
    <t>Each</t>
  </si>
  <si>
    <t>A5</t>
  </si>
  <si>
    <t>Collection of concrete samples in single-use disposable polystyrene moulds, transport to laboratory and testing for strength at 28 days, including official certificates.</t>
  </si>
  <si>
    <t>A6</t>
  </si>
  <si>
    <t>Demobilisation of contractor, including cleaning of back of works area to the satisfaction of the supervising engineer.</t>
  </si>
  <si>
    <t>A7</t>
  </si>
  <si>
    <t>Environmental and Social Management Plan</t>
  </si>
  <si>
    <t>Total</t>
  </si>
  <si>
    <t>WARSHEIK FISHERIES LANDING
BILL OF QUANTITIES
ITEM A – MOBILISATION &amp; DEMOBILISATION</t>
  </si>
  <si>
    <t>B1</t>
  </si>
  <si>
    <t>Excavation in existing ground of whatever consistency for the platform and disposal of the material.</t>
  </si>
  <si>
    <r>
      <t>m</t>
    </r>
    <r>
      <rPr>
        <vertAlign val="superscript"/>
        <sz val="8"/>
        <color theme="1"/>
        <rFont val="Tahoma"/>
        <family val="2"/>
      </rPr>
      <t>3</t>
    </r>
  </si>
  <si>
    <t>B2</t>
  </si>
  <si>
    <t>Grade 35 concrete in foundation blocks (1400x1400x450) and perimeter beam (450x700), including compaction of subgrade, blinding, shutters, conveying, depositing, vibrating and curing.</t>
  </si>
  <si>
    <t>B3</t>
  </si>
  <si>
    <t>HYS in Item B2, including cutting, bending and fixing.</t>
  </si>
  <si>
    <t>Kg</t>
  </si>
  <si>
    <t>B4</t>
  </si>
  <si>
    <t>Backfilling around the foundation beam and blocks with selected granular fill and compacting to the level indicated on the drawing.</t>
  </si>
  <si>
    <t>B5</t>
  </si>
  <si>
    <t>Grade 35 concrete in floor slab including blinding, conveying, depositing, vibrating, floating and curing, to the levels and falls specified as indicated in the drawing.</t>
  </si>
  <si>
    <t>B6</t>
  </si>
  <si>
    <t>HYS in Item B5, including cutting, bending and fixing.</t>
  </si>
  <si>
    <t>B7</t>
  </si>
  <si>
    <t>Grade 35 concrete in vertical columns (450x450x3500) including vertical shutters, conveying, depositing, vibrating, curing, to the levels  specified in the drawing.</t>
  </si>
  <si>
    <t>B8</t>
  </si>
  <si>
    <t>HYS in Item B7, including cutting, bending and fixing.</t>
  </si>
  <si>
    <t>Sub Total</t>
  </si>
  <si>
    <t>WARSHEIK FISHERIES LANDING
BILL OF QUANTITIES
ITEM B – CIVIL WORKS – LANDING PLATFORM</t>
  </si>
  <si>
    <t>B9</t>
  </si>
  <si>
    <t>Grade 35 concrete in roof slab, including shutters,  conveying, depositing, vibrating, floating and curing, to the levels  specified in the drawing.</t>
  </si>
  <si>
    <t>B10</t>
  </si>
  <si>
    <t>HYS in Item B9, including cutting, bending and fixing.</t>
  </si>
  <si>
    <t>B11</t>
  </si>
  <si>
    <t xml:space="preserve">Supply and heat-weld waterproofing insulation bitumen membrane, 10mm thick, </t>
  </si>
  <si>
    <r>
      <t>m</t>
    </r>
    <r>
      <rPr>
        <vertAlign val="superscript"/>
        <sz val="8"/>
        <color theme="1"/>
        <rFont val="Tahoma"/>
        <family val="2"/>
      </rPr>
      <t>2</t>
    </r>
  </si>
  <si>
    <t>B12</t>
  </si>
  <si>
    <t>Supply and lay 5mm thick seamless epoxy resin flooring compound as per manufacturer’s instructions over the floor slab as indicated on the drawing, including 150mm rise at column bases.</t>
  </si>
  <si>
    <t>B13</t>
  </si>
  <si>
    <t>Erect external wall in hollow construction blocks, 200mm thick, for the formation of the air-conditioned cool box room, as indicated on the drawing, including access tunnel from swing door to strip door.</t>
  </si>
  <si>
    <t>B14</t>
  </si>
  <si>
    <t>Internal plastering, 3 layers on concrete brick walls, including plaster grounds and edge protections.</t>
  </si>
  <si>
    <t>B15</t>
  </si>
  <si>
    <t>External plastering, 3 layers on concrete brick walls, including plaster grounds and edge protections.</t>
  </si>
  <si>
    <t>B16</t>
  </si>
  <si>
    <t>PVS window frames 1000 x 500 complete with glazing and stainless steel fixings.</t>
  </si>
  <si>
    <t>B17</t>
  </si>
  <si>
    <t>Aluminium double swinging door 1000 x 2100 complete with all stainless steel fixings and fixtures.</t>
  </si>
  <si>
    <t>B18</t>
  </si>
  <si>
    <t>Supply and install PVC strip door on the inside of the access tunnel inside the air-conditioned cool box room, 1200 wide x 2100 high, including suspension frame.</t>
  </si>
  <si>
    <t>B19</t>
  </si>
  <si>
    <t>Flat glycerophthalic paint on interior walls of airconditioned room and ceiling, including primer, sanding and top coats.</t>
  </si>
  <si>
    <t>B20</t>
  </si>
  <si>
    <t>Outdoor acrylic painting including primer, sanding and top coats.</t>
  </si>
  <si>
    <t>B21</t>
  </si>
  <si>
    <r>
      <t>Supply and lay geotextile membrane (80gr/m</t>
    </r>
    <r>
      <rPr>
        <vertAlign val="superscript"/>
        <sz val="8"/>
        <color theme="1"/>
        <rFont val="Tahoma"/>
        <family val="2"/>
      </rPr>
      <t>2</t>
    </r>
    <r>
      <rPr>
        <sz val="8"/>
        <color theme="1"/>
        <rFont val="Tahoma"/>
        <family val="2"/>
      </rPr>
      <t>) around the perimeter of the platform as indicated on the drawing.</t>
    </r>
  </si>
  <si>
    <t>B22</t>
  </si>
  <si>
    <t>Supply and compact clean sand over the geotextile filter along the perimeter beam of the platform.</t>
  </si>
  <si>
    <t>C1</t>
  </si>
  <si>
    <t>Excavation of foundation trenches in existing ground of whatever consistency for the foundation slabs and beams and disposal of the material.</t>
  </si>
  <si>
    <t>C2</t>
  </si>
  <si>
    <t>Grade 35 concrete in perimeter beams, including compaction of subgrade, blinding, shutters, conveying, depositing, vibrating and curing.</t>
  </si>
  <si>
    <t>C3</t>
  </si>
  <si>
    <t>C4</t>
  </si>
  <si>
    <t>Backfilling around the foundation beam with selected granular fill and compacting to the level indicated on the drawing.</t>
  </si>
  <si>
    <t>C5</t>
  </si>
  <si>
    <t>Blinding layer in internal areas with selected fine material to the levels and falls specified as indicated in the drawing.</t>
  </si>
  <si>
    <t>C6</t>
  </si>
  <si>
    <t>Supply and lay 1mm thick pvc damp proof membrane in all internal areas, including under the brick walls.</t>
  </si>
  <si>
    <t>C7</t>
  </si>
  <si>
    <t>Supply and lay Grade 20 mortar screed, 100mm thick, including conveying, depositing, vibrating, curing, to the levels specified in the drawing.</t>
  </si>
  <si>
    <t>C8</t>
  </si>
  <si>
    <t>External and internal hollow block walls, 200mm thick.</t>
  </si>
  <si>
    <t>WARSHEIK FISHERIES LANDING
BILL OF QUANTITIES
ITEM C – CIVIL WORKS – OFFICE BLOCK</t>
  </si>
  <si>
    <t>C9</t>
  </si>
  <si>
    <t>Grade 35 concrete in roof slab, including shutters,  conveying, depositing, vibrating, floating and curing, to the levels specified in the drawing.</t>
  </si>
  <si>
    <t>C10</t>
  </si>
  <si>
    <t>HYS wire fabric type A393 (200x200x10mm) in Item B9, including overlap and fixing.</t>
  </si>
  <si>
    <t>C11</t>
  </si>
  <si>
    <t>Supply and heat-weld waterproofing insulation bitumen membrane,10mm thick.</t>
  </si>
  <si>
    <t>C12</t>
  </si>
  <si>
    <t>Supply and lay ceramic tiles, 200x100x10mm for office rooms, including mortar, joints and all material to complete finishing of the floor surface.</t>
  </si>
  <si>
    <t>C13</t>
  </si>
  <si>
    <t>C14</t>
  </si>
  <si>
    <t>C15</t>
  </si>
  <si>
    <t>PVC window frames 1200 x 1200 complete with glazing and stainless steel fixings inside offices.</t>
  </si>
  <si>
    <t>C16</t>
  </si>
  <si>
    <t>PVC window frames 800 x 600 complete with glazing and fixings in control room and outer office.</t>
  </si>
  <si>
    <t>C17</t>
  </si>
  <si>
    <t>Aluminium single leaf door 800 x 2000 complete with all stainless steel fixings and fixtures.</t>
  </si>
  <si>
    <t>C18</t>
  </si>
  <si>
    <t>Flat glycerophthalic paint on interior walls and ceiling, including primer, sanding and top coats.</t>
  </si>
  <si>
    <t>C19</t>
  </si>
  <si>
    <t>D1</t>
  </si>
  <si>
    <t>D2</t>
  </si>
  <si>
    <t>D3</t>
  </si>
  <si>
    <t>HYS in Item D2, including cutting, bending and fixing.</t>
  </si>
  <si>
    <t>D4</t>
  </si>
  <si>
    <t>D5</t>
  </si>
  <si>
    <t>D6</t>
  </si>
  <si>
    <t>D7</t>
  </si>
  <si>
    <t>D8</t>
  </si>
  <si>
    <t>WARSHEIK FISHERIES LANDING
BILL OF QUANTITIES
ITEM C – CIVIL WORKS – HYGIENE BLOCK</t>
  </si>
  <si>
    <t>D9</t>
  </si>
  <si>
    <t>Grade 35 concrete in roof slab, including shutters, conveying, depositing, vibrating, floating and curing, to the levels specified in the drawing.</t>
  </si>
  <si>
    <t>D10</t>
  </si>
  <si>
    <t>D11</t>
  </si>
  <si>
    <t>Supply and heat-weld waterproofing bitumen membrane, 5mm thick.</t>
  </si>
  <si>
    <t>D12</t>
  </si>
  <si>
    <t>Supply and lay ceramic tiles, 200x100x10mm for toilet rooms, including 1.5 m high wall finish, mortar, joints and all material to complete finishing of the floor and wall surfaces.</t>
  </si>
  <si>
    <t>D13</t>
  </si>
  <si>
    <t>D14</t>
  </si>
  <si>
    <t>D15</t>
  </si>
  <si>
    <t>D16</t>
  </si>
  <si>
    <t>Aluminium single leaf doors 800 x 2000 complete with all fixings and fixtures.</t>
  </si>
  <si>
    <t xml:space="preserve"> </t>
  </si>
  <si>
    <t>D17</t>
  </si>
  <si>
    <t>D18</t>
  </si>
  <si>
    <t>D19</t>
  </si>
  <si>
    <t xml:space="preserve">Porcelain low-flush (max 8 litres per flush) one-piece toilet with cistern, including all external flexible connections, pipes, valves, etc. </t>
  </si>
  <si>
    <t>D20</t>
  </si>
  <si>
    <t>Porcelain wash hand basin, 600mm diameter, including wall suspension points and brackets, external flexible connections, valves, etc.</t>
  </si>
  <si>
    <t>D21</t>
  </si>
  <si>
    <t>Toilet paper dispenser in stainless steel.</t>
  </si>
  <si>
    <t>D22</t>
  </si>
  <si>
    <t>Liquid soap dispenser</t>
  </si>
  <si>
    <t>D23</t>
  </si>
  <si>
    <t>Arm-operated, food standard single faucets, including all external flexible connections, valves, etc.</t>
  </si>
  <si>
    <t>D24</t>
  </si>
  <si>
    <t>E1</t>
  </si>
  <si>
    <t>Grade 35 concrete in reservoir slab, 2500x2500x200 thk, including conveyance, depositing, vibrating and curing, as illustrated in the drawing.</t>
  </si>
  <si>
    <t>E2</t>
  </si>
  <si>
    <t>HYS A393 mesh in Item E1</t>
  </si>
  <si>
    <t>E3</t>
  </si>
  <si>
    <t>Supply and install roto-moulded plastic water reservoir, capacity 10,000 litres, complete with clear glass level indicator, inlet non-return valve and overflow connections, Kentank or similar approved.</t>
  </si>
  <si>
    <t>E4</t>
  </si>
  <si>
    <t>Grade 35 concrete in header tank elevated tower, including all formwork, conveyance, depositing, vibrating and curing, as illustrated in the drawing.</t>
  </si>
  <si>
    <t>E5</t>
  </si>
  <si>
    <t>HYS in Item E4</t>
  </si>
  <si>
    <t>E6</t>
  </si>
  <si>
    <t>Supply and install roto-moulded plastic water header tank, capacity 3,000 litres, complete with inlet ball valve, drain and overflow connections, Kentank or similar approved.</t>
  </si>
  <si>
    <t>E7</t>
  </si>
  <si>
    <t>Supply and install ½ HP stainless steel electric header pump, complete with cabling and limit switch.</t>
  </si>
  <si>
    <t>E8</t>
  </si>
  <si>
    <t>Supply and install rigid 25mm HDPE pipe between main reservoir and header tank and toilet block, including heat welded elbows and galvanised suspension fittings.</t>
  </si>
  <si>
    <t>E9</t>
  </si>
  <si>
    <t>Supply and install 10mm diam stainless steel flexible couplings in toilet block.</t>
  </si>
  <si>
    <t>E10</t>
  </si>
  <si>
    <t>Supply and install 10mm inlet ball valve in reservoir 300mm above base.</t>
  </si>
  <si>
    <t>WARSHEIK FISHERIES LANDING
BILL OF QUANTITIES
ITEM E – POTABLE WATER SUPPLY</t>
  </si>
  <si>
    <t>F1</t>
  </si>
  <si>
    <t>Grade 35 concrete in reservoir slab, including conveyance, depositing, vibrating and curing, as illustrated in the drawing.</t>
  </si>
  <si>
    <t>F2</t>
  </si>
  <si>
    <t>Grade 35 concrete in submersible pump housing, including formwork, conveyance, depositing, vibrating and curing, as illustrated in the drawing.</t>
  </si>
  <si>
    <t>F3</t>
  </si>
  <si>
    <t>Grade 35 concrete in header tank elevated platform, including vertical formwork, conveyance, depositing, vibrating and curing, as illustrated in the drawing.</t>
  </si>
  <si>
    <t>F4</t>
  </si>
  <si>
    <t>HYS A393 mesh in Items F1, F2 and F5.</t>
  </si>
  <si>
    <t>F5</t>
  </si>
  <si>
    <t>F6</t>
  </si>
  <si>
    <t>Supply and install roto-moulded plastic water header tank, capacity 3,000 litres, installed on platform roof, complete with inlet ball valve, drain and overflow connections, Kentank or similar approved.</t>
  </si>
  <si>
    <t>F7</t>
  </si>
  <si>
    <t>Supply and install ½ HP seawater stainless steel electric sea water header pump, complete with cabling and limit switch.</t>
  </si>
  <si>
    <t>F8</t>
  </si>
  <si>
    <r>
      <t>Supply and install 3” diameter stainless steel (AISI 316) submersible electric sea water pump, with a max flow of 9 m</t>
    </r>
    <r>
      <rPr>
        <vertAlign val="superscript"/>
        <sz val="8"/>
        <color theme="1"/>
        <rFont val="Tahoma"/>
        <family val="2"/>
      </rPr>
      <t>3</t>
    </r>
    <r>
      <rPr>
        <sz val="8"/>
        <color theme="1"/>
        <rFont val="Tahoma"/>
        <family val="2"/>
      </rPr>
      <t>/hour and 1.5 kW electric motor.</t>
    </r>
  </si>
  <si>
    <t>F9</t>
  </si>
  <si>
    <t>Supply and install rigid 25mm HDPE  pipe between main reservoir and header tank, including trenching, sand bedding, heat welded elbows and galvanised suspension fittings.</t>
  </si>
  <si>
    <t>F10</t>
  </si>
  <si>
    <t>Supply and lay 100mm diameter corrugated cable duct in HDPE from borewell head to pump control room, including trenching and bedding sand..</t>
  </si>
  <si>
    <t>F11</t>
  </si>
  <si>
    <t>Supply and lay 100mm diameter flanged rigid HDPE pipe from submersible pump to seawater reservoir, including flanges, bolts, elbows, trenching and bedding sand.</t>
  </si>
  <si>
    <t>F12</t>
  </si>
  <si>
    <r>
      <t>Supply and install pump fittings (100mm diameter rigid flanged HDPE pipe sections, 90</t>
    </r>
    <r>
      <rPr>
        <vertAlign val="superscript"/>
        <sz val="8"/>
        <color theme="1"/>
        <rFont val="Tahoma"/>
        <family val="2"/>
      </rPr>
      <t>o</t>
    </r>
    <r>
      <rPr>
        <sz val="8"/>
        <color theme="1"/>
        <rFont val="Tahoma"/>
        <family val="2"/>
      </rPr>
      <t xml:space="preserve"> elbow, non-return valve, pressure sensor, 100mm HDPE butterfly valve, and flow meter), including all electrical cabling between pump head and control room, remote displays and wall mounted control panel.</t>
    </r>
  </si>
  <si>
    <t>F13</t>
  </si>
  <si>
    <t>Supply and install AISI stainless steel trap door 1.5 m x 1.5m, with padlock over borewell concrete head, all moveable parts in AISI 316 stainless steel, including padlock.</t>
  </si>
  <si>
    <t>F14</t>
  </si>
  <si>
    <t>Supply and suspend from platform roof rigid 25mm diameter HDPE seawater network, including plastic supports drilled into roof ceiling.</t>
  </si>
  <si>
    <t>F15</t>
  </si>
  <si>
    <t>Supply and install 10mm diam shower faucets over fish washing area, including reducer Tees (20x10x25), flexible hose and trigger-operated rinsing faucets.</t>
  </si>
  <si>
    <t>F16</t>
  </si>
  <si>
    <t>Supply and install against columns, 600mm above ground, 10mm diam ball valve water taps for floor rinse and fish box washing, including 10 metres of plastic water hose for each tap with tap coupling anchored to column.</t>
  </si>
  <si>
    <t>WARSHEIK FISHERIES LANDING
BILL OF QUANTITIES
ITEM F – SANITARY SEAWATER SUPPLY</t>
  </si>
  <si>
    <t>G1</t>
  </si>
  <si>
    <t>Perimeter beam in Grade 25 mass concrete, 300x300 thk under perimeter wall, including excavation, compaction, blinding, conveying, depositing, vibrating and curing.</t>
  </si>
  <si>
    <t>G2</t>
  </si>
  <si>
    <t>Grade 35 concrete in pillars 300x300x3000 high including base slab, 750x750x300 thk at 5000 centres and corners, including vertical formwork, conveying, depositing, vibrating and curing.</t>
  </si>
  <si>
    <t>G3</t>
  </si>
  <si>
    <t>Grade 35 concrete in pillars to gated entries, including vertical formwork, conveying, depositing, vibrating and curing.</t>
  </si>
  <si>
    <t>G4</t>
  </si>
  <si>
    <t>HYS in Item G2 and G3.</t>
  </si>
  <si>
    <t>G5</t>
  </si>
  <si>
    <t>Main wrought iron gate, 4.50 m wide as illustrated in drawing. Painting – one coat epoxy polyamide primer, one coat epoxy vinyl and final top coat of vinyl paint. Final finish Blue</t>
  </si>
  <si>
    <t>G6</t>
  </si>
  <si>
    <t>Secondary wrought iron gates, 4.0 m wide as illustrated . Painting – one coat epoxy polyamide primer, one coat epoxy vinyl and final top coat of vinyl paint. Final finish Blue</t>
  </si>
  <si>
    <t>G7</t>
  </si>
  <si>
    <t>Pedestrian wrought iron gates, 1.0 m wide as illustrated. Painting – one coat epoxy polyamide primer, one coat epoxy vinyl and final top coat of vinyl paint. Final finish Blue</t>
  </si>
  <si>
    <t>G8</t>
  </si>
  <si>
    <t>Grade 35 concrete platform 6500x2600x200 thk for insulated ice store and ice machine, including formwork, conveyance, depositing, vibrating and curing, as illustrated in the drawing.</t>
  </si>
  <si>
    <t>G9</t>
  </si>
  <si>
    <t>External perimeter hollow block wall complete between R.C. pillars and gates, including 200mm thick hollow blocks, single layer plaster and outdoor acrylic painting on both sides including primer, sanding, top coats and mass concrete base &amp; crown.</t>
  </si>
  <si>
    <t>WARSHEIK FISHERIES LANDING
BILL OF QUANTITIES
ITEM G– BOUNDARY WALL</t>
  </si>
  <si>
    <t>I1</t>
  </si>
  <si>
    <t>Excavation of in existing ground of whatever consistency for the foundation slab of the septic tank and disposal of the material.</t>
  </si>
  <si>
    <t>I2</t>
  </si>
  <si>
    <t>Grade 35 concrete in septic tank, including compaction of subgrade, blinding, vertical and horizontal shutters, conveying, depositing, vibrating and curing.</t>
  </si>
  <si>
    <t>I3</t>
  </si>
  <si>
    <t>HYS A393 mesh in Item I2, including cutting, bending and fixing.</t>
  </si>
  <si>
    <t>I4</t>
  </si>
  <si>
    <t>Backfilling around the septic tank with selected granular fill and compacting to the level indicated on the drawing.</t>
  </si>
  <si>
    <t>I5</t>
  </si>
  <si>
    <t>Supply and install 750x750 clear opening manhole covers in UV-stabilised polyethylene.</t>
  </si>
  <si>
    <t>I6</t>
  </si>
  <si>
    <t>Install 150mm diameter uPVC connections to all three chambers.</t>
  </si>
  <si>
    <t>I7</t>
  </si>
  <si>
    <t>Install 300x300 sewage interceptor catch pits between toilets and first chamber.</t>
  </si>
  <si>
    <t>I8</t>
  </si>
  <si>
    <t>Rinse water soakaway complete, including borehole, perforated HDPE 300mm diameter casing, gravel packing, polyethylene cover, depth 2 metres.</t>
  </si>
  <si>
    <t>I9</t>
  </si>
  <si>
    <t>Supply and install heavy duty sanitary seamless stainless steel floor drain with removable perforated basket filter inside platform.</t>
  </si>
  <si>
    <t>I10</t>
  </si>
  <si>
    <t>Supply and lay 100mm diameter uPVC drain from platform drain to soakaway.</t>
  </si>
  <si>
    <t>WARSHEIK FISHERIES LANDING
BILL OF QUANTITIES
ITEM I LIQUID WASTE TREATMENT</t>
  </si>
  <si>
    <t>J1</t>
  </si>
  <si>
    <t>Supply and install on roof of platform a PV System of 7 KWp with 2 AC inverters of 3KW and 1 inverter/charger of 6 KVA</t>
  </si>
  <si>
    <t>-</t>
  </si>
  <si>
    <t>J2</t>
  </si>
  <si>
    <t>Supply and install deep cycle storage batteries for illumination and air conditioner.</t>
  </si>
  <si>
    <t>J3</t>
  </si>
  <si>
    <t>Supply, install indoor steel distribution cabinet including distribution board and general circuit breakers inside electrical control room.</t>
  </si>
  <si>
    <t>J4</t>
  </si>
  <si>
    <t xml:space="preserve">Supply and install an Equipment Grounding Conductor in copper, aluminium, or copper-clad aluminium to the required impedance. </t>
  </si>
  <si>
    <t>IJ</t>
  </si>
  <si>
    <t>LED strip lights 1x40 w equivalent with polycarbonate diffuser, including wiring and protection circuit.</t>
  </si>
  <si>
    <t>J6</t>
  </si>
  <si>
    <t>Install wall-mounted standard electric power sockets in offices (220 V, 13 A), wiring and protection breaker included.</t>
  </si>
  <si>
    <t>J7</t>
  </si>
  <si>
    <t>Install ceiling fans in offices.</t>
  </si>
  <si>
    <t>J8</t>
  </si>
  <si>
    <t>Supply and install pole-mounted solar-powered outdoor security lights, complete with GRP pole, solar panel, battery and light fitting.</t>
  </si>
  <si>
    <t>J9</t>
  </si>
  <si>
    <t>Supply and install wall-mounted 12,000 BTU window air conditioners in the fish box room.</t>
  </si>
  <si>
    <t>J10</t>
  </si>
  <si>
    <t>Testing and commissioning of electricity supply, including generator and PV panels.</t>
  </si>
  <si>
    <t>WARSHEIK FISHERIES LANDING
BILL OF QUANTITIES
ITEM J ELECTRICAL FITTINGS</t>
  </si>
  <si>
    <t>SUMMARY</t>
  </si>
  <si>
    <t>ITEM</t>
  </si>
  <si>
    <t>ESTIMATED COST</t>
  </si>
  <si>
    <t>ITEM A – Mobilisation &amp; demobilisation</t>
  </si>
  <si>
    <t>ITEM B – Civil works - Platform</t>
  </si>
  <si>
    <t>ITEM C – Civil works – Office Block</t>
  </si>
  <si>
    <t>ITEM D – Civil works – Hygiene Block</t>
  </si>
  <si>
    <t>ITEM E – Potable water supply</t>
  </si>
  <si>
    <t>ITEM F – Sanitary seawater supply</t>
  </si>
  <si>
    <t>ITEM G – Boundary wall, parking, paving</t>
  </si>
  <si>
    <t>ITEM I – Liquid waste treatment</t>
  </si>
  <si>
    <t>ITEM J – Electrical fittings</t>
  </si>
  <si>
    <t>Total Estimated Cost</t>
  </si>
  <si>
    <t xml:space="preserve"> SOMALI SUSTAINABLE FISHERIES DEV. PROJECT - FEDERAL GOVERNMENT OF SOMALIA.</t>
  </si>
  <si>
    <t>PROPOSED CONSTRUCTION  OF WARSHEIKH MODERN FISH MARKET HIRSHABELLE STATE, SOMALIA.</t>
  </si>
  <si>
    <t>FOR</t>
  </si>
  <si>
    <t>Bills of Quantities</t>
  </si>
  <si>
    <r>
      <rPr>
        <b/>
        <i/>
        <u/>
        <sz val="10"/>
        <rFont val="Times New Roman"/>
        <family val="1"/>
      </rPr>
      <t>Prepared By</t>
    </r>
    <r>
      <rPr>
        <sz val="10"/>
        <rFont val="Times New Roman"/>
        <family val="1"/>
      </rPr>
      <t xml:space="preserve">
Badmaal</t>
    </r>
  </si>
  <si>
    <t>Description</t>
  </si>
  <si>
    <t>Amount</t>
  </si>
  <si>
    <t>SECTION NO. 1 - PRELIMINARIES</t>
  </si>
  <si>
    <t>BILL NO. 1 - PARTICULAR MATTERS</t>
  </si>
  <si>
    <t>A</t>
  </si>
  <si>
    <t>Parties to the Contract:</t>
  </si>
  <si>
    <t xml:space="preserve">The ‘Employer’ </t>
  </si>
  <si>
    <t>is</t>
  </si>
  <si>
    <t xml:space="preserve">The ‘Architect’                                                                    </t>
  </si>
  <si>
    <t xml:space="preserve">The ‘Quantity Surveyor’                                                               </t>
  </si>
  <si>
    <t xml:space="preserve">The ‘Structural/Civil Engineer’                                                </t>
  </si>
  <si>
    <t xml:space="preserve">The ‘Services Engineer’                                                </t>
  </si>
  <si>
    <t>Location of site:</t>
  </si>
  <si>
    <t>The site is located in Warsheikh, Hirshabale state of Somalia.</t>
  </si>
  <si>
    <t>B</t>
  </si>
  <si>
    <t>Site Visit:</t>
  </si>
  <si>
    <t>The Contractor shall be deemed to have visited the site and satisfied himself as to:-
a) The nature and position of the site
b) The amount of the rubbish or debris to be cleared away before commencement
c) The nature, current usage, proximity and size of adjoining property and building
d) The availability of land for the erection and positioning of all temporary structures, plant and materials necessary for the execution of the works. The contractor shall obtain approval from the relevant Local Authority in all matters relating to site access and erection of temporary structures and must ensure adherence to the requirements of these authorities.
No claim will be allowed for travelling or other expenses which may be incurred by the Contractor in visiting the site or preparing the tender for the works.</t>
  </si>
  <si>
    <t>C</t>
  </si>
  <si>
    <t>Scope of work:</t>
  </si>
  <si>
    <t>The scope comprises of construction of 1No. Offfice block, comprising of  ground to third floor complete with all associated services installations and external works as shown in the Contract Drawings and all described in the Bill of Quantities</t>
  </si>
  <si>
    <t>The construction comprises reinforced concrete foundations &amp; bases, floor slabs, hollow pot slabs, beams, columns, suspended slabs, masonry walling, joinery fittings etc.
Windows are glazed aluminium casement windows while doors are generally timber doors
Finishes are generally plaster and paint to walls, tiles to walls, screed, Ceramic flooring; plaster and paint to ceiling finishes
Services comprise electrical and mechanical installations, etc., all to be executed by approved Domestic Sub-Contractors</t>
  </si>
  <si>
    <t>D</t>
  </si>
  <si>
    <t>Labour camps</t>
  </si>
  <si>
    <t>No labour camps will be allowed on site. The Contractor may however liaise with adjacent property owners and locate his camp within good distance from the site.</t>
  </si>
  <si>
    <t>E</t>
  </si>
  <si>
    <t>Standard Method of Measurements</t>
  </si>
  <si>
    <t>All measured works in this contract have been measured in accordance with The Standard Method of Measurements of Building and Associated Civil Works for Eastern Africa Second edition Published by The Architectural Association of Kenya, Quantity Surveyors Chapter: June 2008 and The Civil Engineering Standard Method of Measurement, 3rd Edition as published by the Institution of Civil Engineers 1991</t>
  </si>
  <si>
    <t>Total Carried Forward</t>
  </si>
  <si>
    <t>Total Brought Forward</t>
  </si>
  <si>
    <t>F</t>
  </si>
  <si>
    <t>Temporary Structures and Hoarding</t>
  </si>
  <si>
    <t>a) The contractor shall allow for providing and clearing away on completion of the works such temporary hoarding , rubbish chutes, gates, planked walkways, guard rails etc. as may be necessary for the protection of the workers, the general public, and for the proper execution of the works.
b) As such, temporary structures shall be constructed with the approval of the Designer and to his full satisfaction and in such a manner as to cause minimum inconvenience and disturbance to occupants of adjacent buildings and users of the adjacent roads.
c) All such temporary structures shall comply in all aspects with the national laws, rules, and regulations currently in force and applicable to such structures.
d) All temporary structures shall be erected in a manner so that the unloading of materials causes minimum obstruction to the use of adjacent roads and other facilities
e) All temporary structures shall be kept properly lighted throughout the periods of darkness and any corners or projections shall be painted white.
f) Temporary structures shall not be used or permitted to be used for advertisement purposes except with the consent of the Architect.
g) All temporary structures shall be maintained at all times in good order and good condition to the satisfaction of the Architect.
h) All temporary structures shall be removed when so required by the Architect or at the end of the period for which it is required.
i) The Contractor shall indemnify and shall keep the employer indemnified against any expenses, loss, claim or suits arising out of or in connection with the temporary structures. j) The Contractor shall pay all local authority or other charges payable in connection with temporary structures.
k) The Contractor shall enclose the site or part of the works under construction with a hoarding 2400 mm high consisting of iron sheets on 100 x 50 mm timber posts firmly secured at 1800mm centres with two 75 x 50 mm timber rails approximately seven hundred and fifty metres. The Contractor is in addition required to take all precautions necessary for the safe custody of the works, materials, plant, public and Employer's property on the site.</t>
  </si>
  <si>
    <t>G</t>
  </si>
  <si>
    <t>Form of Contract</t>
  </si>
  <si>
    <t>The Contractor will be required to enter into a contract with the Employer under the terms of the conditions of contract as contained in the bidding documents.
The Contractor shall allow any sums which he considers necessary for the observance of such conditions, together with sub clauses used in application.</t>
  </si>
  <si>
    <t>H</t>
  </si>
  <si>
    <t xml:space="preserve">Insurances </t>
  </si>
  <si>
    <r>
      <rPr>
        <b/>
        <sz val="10"/>
        <rFont val="Times New Roman"/>
        <family val="1"/>
      </rPr>
      <t>NOTES</t>
    </r>
    <r>
      <rPr>
        <sz val="10"/>
        <rFont val="Times New Roman"/>
        <family val="1"/>
      </rPr>
      <t xml:space="preserve">
In addition to the conditions of the contract and the requirement contained herein the contractor's all risk policy shall cover the full value of the following and allow for all costs thereof:-
i) The works and temporary works erected in performance of this contract.
ii) The materials on site, plant and tools
iii) The cost and expense of removing debris of the property insured, destroyed or damaged by any peril insured.
iv) Professional fees (to be allowed at 15% of the contract sum)
v) Employer's liability (workman's compensation)
vi) Third party (Public liability for an indemnity of not less thanUSD. 40,000 for any accident or series of accidents arising
from the same event (unlimited in aggregate)
Should the contractor already hold annual insurances covering the whole of his activities, and the indemnity required under the existing policy/ies then further insurances shall be effected and maintained to cover such excess, the policies of insurances being suitably endorsed to cover this project
The contractor shall ensure that all sub-contractors effect and maintain such insurances as are necessary to cover their liabilities in respect of injury to persons and property and workman's compensation.</t>
    </r>
  </si>
  <si>
    <t>i)</t>
  </si>
  <si>
    <t>Liability against injury to persons and property</t>
  </si>
  <si>
    <t>ii)</t>
  </si>
  <si>
    <t>Insurance against injury to persons and property</t>
  </si>
  <si>
    <t>iii)</t>
  </si>
  <si>
    <t>Insurance of the works (contractors liability)</t>
  </si>
  <si>
    <t>iv)</t>
  </si>
  <si>
    <t>Performance bond for the works</t>
  </si>
  <si>
    <t>Total Carried to Section Summary</t>
  </si>
  <si>
    <t>USD</t>
  </si>
  <si>
    <t>G10</t>
  </si>
  <si>
    <t>Wrought iron gates, 2.0 m wide as illustrated. Painting – one coat epoxy polyamide primer, one coat epoxy vinyl and final top coat of vinyl paint. Final finish Blue</t>
  </si>
  <si>
    <t>Contingency 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</si>
</sst>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8" formatCode="&quot;$&quot;#,##0.00_);[Red]\(&quot;$&quot;#,##0.00\)"/>
    <numFmt numFmtId="43" formatCode="_(* #,##0.00_);_(* \(#,##0.00\);_(* &quot;-&quot;??_);_(@_)"/>
    <numFmt numFmtId="164" formatCode="General_)"/>
  </numFmts>
  <fonts count="29" x14ac:knownFonts="1">
    <font>
      <sz val="11"/>
      <color theme="1"/>
      <name val="Calibri"/>
      <family val="2"/>
      <scheme val="minor"/>
    </font>
    <font>
      <b/>
      <sz val="14"/>
      <color theme="1"/>
      <name val="Verdana"/>
      <family val="2"/>
    </font>
    <font>
      <sz val="8"/>
      <color theme="1"/>
      <name val="Tahoma"/>
      <family val="2"/>
    </font>
    <font>
      <sz val="11"/>
      <color theme="1"/>
      <name val="Tahoma"/>
      <family val="2"/>
    </font>
    <font>
      <u/>
      <sz val="11"/>
      <color theme="1"/>
      <name val="Tahoma"/>
      <family val="2"/>
    </font>
    <font>
      <b/>
      <sz val="12"/>
      <color theme="1"/>
      <name val="Verdana"/>
      <family val="2"/>
    </font>
    <font>
      <sz val="7"/>
      <color theme="1"/>
      <name val="Times New Roman"/>
      <family val="1"/>
    </font>
    <font>
      <vertAlign val="superscript"/>
      <sz val="11"/>
      <color theme="1"/>
      <name val="Tahoma"/>
      <family val="2"/>
    </font>
    <font>
      <b/>
      <sz val="8"/>
      <color theme="1"/>
      <name val="Tahoma"/>
      <family val="2"/>
    </font>
    <font>
      <b/>
      <sz val="10"/>
      <color theme="1"/>
      <name val="Tahoma"/>
      <family val="2"/>
    </font>
    <font>
      <sz val="8"/>
      <color theme="1"/>
      <name val="Arial"/>
      <family val="2"/>
    </font>
    <font>
      <b/>
      <sz val="9"/>
      <color theme="1"/>
      <name val="Arial"/>
      <family val="2"/>
    </font>
    <font>
      <b/>
      <sz val="12"/>
      <color theme="1"/>
      <name val="Calibri"/>
      <family val="2"/>
      <scheme val="minor"/>
    </font>
    <font>
      <sz val="12"/>
      <color theme="1"/>
      <name val="Calibri"/>
      <family val="2"/>
      <scheme val="minor"/>
    </font>
    <font>
      <vertAlign val="superscript"/>
      <sz val="8"/>
      <color theme="1"/>
      <name val="Tahoma"/>
      <family val="2"/>
    </font>
    <font>
      <b/>
      <sz val="11"/>
      <color theme="1"/>
      <name val="Calibri"/>
      <family val="2"/>
      <scheme val="minor"/>
    </font>
    <font>
      <b/>
      <sz val="8"/>
      <color rgb="FF000000"/>
      <name val="Tahoma"/>
      <family val="2"/>
    </font>
    <font>
      <b/>
      <sz val="10"/>
      <color rgb="FF000000"/>
      <name val="Tahoma"/>
      <family val="2"/>
    </font>
    <font>
      <sz val="12"/>
      <color theme="1"/>
      <name val="Verdana"/>
      <family val="2"/>
    </font>
    <font>
      <b/>
      <sz val="26"/>
      <color theme="1"/>
      <name val="Calibri"/>
      <family val="2"/>
      <scheme val="minor"/>
    </font>
    <font>
      <sz val="10"/>
      <name val="Arial"/>
      <family val="2"/>
    </font>
    <font>
      <sz val="10"/>
      <name val="Times New Roman"/>
      <family val="1"/>
    </font>
    <font>
      <b/>
      <u/>
      <sz val="14"/>
      <name val="Times New Roman"/>
      <family val="1"/>
    </font>
    <font>
      <b/>
      <i/>
      <u/>
      <sz val="10"/>
      <name val="Times New Roman"/>
      <family val="1"/>
    </font>
    <font>
      <b/>
      <u/>
      <sz val="10"/>
      <name val="Times New Roman"/>
      <family val="1"/>
    </font>
    <font>
      <b/>
      <sz val="18"/>
      <name val="Times New Roman"/>
      <family val="1"/>
    </font>
    <font>
      <b/>
      <sz val="10"/>
      <name val="Times New Roman"/>
      <family val="1"/>
    </font>
    <font>
      <u/>
      <sz val="10"/>
      <name val="Times New Roman"/>
      <family val="1"/>
    </font>
    <font>
      <i/>
      <sz val="10"/>
      <name val="Times New Roman"/>
      <family val="1"/>
    </font>
  </fonts>
  <fills count="12">
    <fill>
      <patternFill patternType="none"/>
    </fill>
    <fill>
      <patternFill patternType="gray125"/>
    </fill>
    <fill>
      <patternFill patternType="solid">
        <fgColor rgb="FFE0E0E0"/>
        <bgColor indexed="64"/>
      </patternFill>
    </fill>
    <fill>
      <patternFill patternType="solid">
        <fgColor rgb="FFFFCC99"/>
        <bgColor indexed="64"/>
      </patternFill>
    </fill>
    <fill>
      <patternFill patternType="solid">
        <fgColor rgb="FFF2DBDB"/>
        <bgColor indexed="64"/>
      </patternFill>
    </fill>
    <fill>
      <patternFill patternType="solid">
        <fgColor rgb="FFC4BC96"/>
        <bgColor indexed="64"/>
      </patternFill>
    </fill>
    <fill>
      <patternFill patternType="solid">
        <fgColor rgb="FFFBD4B4"/>
        <bgColor indexed="64"/>
      </patternFill>
    </fill>
    <fill>
      <patternFill patternType="solid">
        <fgColor rgb="FF4DCBE9"/>
        <bgColor indexed="64"/>
      </patternFill>
    </fill>
    <fill>
      <patternFill patternType="solid">
        <fgColor rgb="FF92D050"/>
        <bgColor indexed="64"/>
      </patternFill>
    </fill>
    <fill>
      <patternFill patternType="solid">
        <fgColor rgb="FFFFC000"/>
        <bgColor indexed="64"/>
      </patternFill>
    </fill>
    <fill>
      <patternFill patternType="solid">
        <fgColor rgb="FFA47632"/>
        <bgColor indexed="64"/>
      </patternFill>
    </fill>
    <fill>
      <patternFill patternType="solid">
        <fgColor rgb="FFE5DFEC"/>
        <bgColor indexed="64"/>
      </patternFill>
    </fill>
  </fills>
  <borders count="52">
    <border>
      <left/>
      <right/>
      <top/>
      <bottom/>
      <diagonal/>
    </border>
    <border>
      <left style="double">
        <color indexed="64"/>
      </left>
      <right style="double">
        <color indexed="64"/>
      </right>
      <top style="double">
        <color indexed="64"/>
      </top>
      <bottom/>
      <diagonal/>
    </border>
    <border>
      <left style="double">
        <color indexed="64"/>
      </left>
      <right style="double">
        <color indexed="64"/>
      </right>
      <top/>
      <bottom style="thick">
        <color indexed="64"/>
      </bottom>
      <diagonal/>
    </border>
    <border>
      <left style="medium">
        <color indexed="64"/>
      </left>
      <right style="double">
        <color indexed="64"/>
      </right>
      <top style="double">
        <color indexed="64"/>
      </top>
      <bottom/>
      <diagonal/>
    </border>
    <border>
      <left style="medium">
        <color indexed="64"/>
      </left>
      <right style="double">
        <color indexed="64"/>
      </right>
      <top/>
      <bottom style="thick">
        <color indexed="64"/>
      </bottom>
      <diagonal/>
    </border>
    <border>
      <left style="medium">
        <color indexed="64"/>
      </left>
      <right/>
      <top/>
      <bottom/>
      <diagonal/>
    </border>
    <border>
      <left style="medium">
        <color indexed="64"/>
      </left>
      <right style="double">
        <color indexed="64"/>
      </right>
      <top/>
      <bottom/>
      <diagonal/>
    </border>
    <border>
      <left style="double">
        <color indexed="64"/>
      </left>
      <right style="medium">
        <color indexed="64"/>
      </right>
      <top style="double">
        <color indexed="64"/>
      </top>
      <bottom/>
      <diagonal/>
    </border>
    <border>
      <left style="double">
        <color indexed="64"/>
      </left>
      <right style="medium">
        <color indexed="64"/>
      </right>
      <top/>
      <bottom style="thick">
        <color indexed="64"/>
      </bottom>
      <diagonal/>
    </border>
    <border>
      <left style="medium">
        <color indexed="64"/>
      </left>
      <right style="medium">
        <color indexed="64"/>
      </right>
      <top style="double">
        <color indexed="64"/>
      </top>
      <bottom/>
      <diagonal/>
    </border>
    <border>
      <left style="medium">
        <color indexed="64"/>
      </left>
      <right style="medium">
        <color indexed="64"/>
      </right>
      <top/>
      <bottom style="thick">
        <color indexed="64"/>
      </bottom>
      <diagonal/>
    </border>
    <border>
      <left style="double">
        <color indexed="64"/>
      </left>
      <right style="medium">
        <color indexed="64"/>
      </right>
      <top style="thick">
        <color indexed="64"/>
      </top>
      <bottom/>
      <diagonal/>
    </border>
    <border>
      <left style="double">
        <color indexed="64"/>
      </left>
      <right style="medium">
        <color indexed="64"/>
      </right>
      <top/>
      <bottom/>
      <diagonal/>
    </border>
    <border>
      <left style="double">
        <color indexed="64"/>
      </left>
      <right style="medium">
        <color indexed="64"/>
      </right>
      <top/>
      <bottom style="medium">
        <color indexed="64"/>
      </bottom>
      <diagonal/>
    </border>
    <border>
      <left style="medium">
        <color indexed="64"/>
      </left>
      <right style="medium">
        <color indexed="64"/>
      </right>
      <top style="thick">
        <color indexed="64"/>
      </top>
      <bottom/>
      <diagonal/>
    </border>
    <border>
      <left style="medium">
        <color indexed="64"/>
      </left>
      <right style="medium">
        <color indexed="64"/>
      </right>
      <top/>
      <bottom/>
      <diagonal/>
    </border>
    <border>
      <left style="medium">
        <color indexed="64"/>
      </left>
      <right style="double">
        <color indexed="64"/>
      </right>
      <top style="thick">
        <color indexed="64"/>
      </top>
      <bottom/>
      <diagonal/>
    </border>
    <border>
      <left style="medium">
        <color indexed="64"/>
      </left>
      <right/>
      <top style="medium">
        <color indexed="64"/>
      </top>
      <bottom/>
      <diagonal/>
    </border>
    <border>
      <left style="medium">
        <color indexed="64"/>
      </left>
      <right style="double">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double">
        <color indexed="64"/>
      </right>
      <top/>
      <bottom style="medium">
        <color indexed="64"/>
      </bottom>
      <diagonal/>
    </border>
    <border>
      <left style="double">
        <color indexed="64"/>
      </left>
      <right style="medium">
        <color indexed="64"/>
      </right>
      <top style="medium">
        <color indexed="64"/>
      </top>
      <bottom/>
      <diagonal/>
    </border>
    <border>
      <left style="double">
        <color indexed="64"/>
      </left>
      <right/>
      <top/>
      <bottom style="double">
        <color indexed="64"/>
      </bottom>
      <diagonal/>
    </border>
    <border>
      <left/>
      <right/>
      <top style="medium">
        <color indexed="64"/>
      </top>
      <bottom style="double">
        <color indexed="64"/>
      </bottom>
      <diagonal/>
    </border>
    <border>
      <left style="double">
        <color indexed="64"/>
      </left>
      <right/>
      <top style="double">
        <color indexed="64"/>
      </top>
      <bottom style="double">
        <color indexed="64"/>
      </bottom>
      <diagonal/>
    </border>
    <border>
      <left/>
      <right style="double">
        <color indexed="64"/>
      </right>
      <top style="double">
        <color indexed="64"/>
      </top>
      <bottom style="double">
        <color indexed="64"/>
      </bottom>
      <diagonal/>
    </border>
    <border>
      <left style="medium">
        <color indexed="64"/>
      </left>
      <right style="medium">
        <color indexed="64"/>
      </right>
      <top/>
      <bottom style="double">
        <color indexed="64"/>
      </bottom>
      <diagonal/>
    </border>
    <border>
      <left style="medium">
        <color indexed="64"/>
      </left>
      <right style="double">
        <color indexed="64"/>
      </right>
      <top/>
      <bottom style="double">
        <color indexed="64"/>
      </bottom>
      <diagonal/>
    </border>
    <border>
      <left/>
      <right/>
      <top/>
      <bottom style="double">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bottom/>
      <diagonal/>
    </border>
    <border>
      <left/>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double">
        <color indexed="64"/>
      </bottom>
      <diagonal/>
    </border>
    <border>
      <left style="thin">
        <color indexed="64"/>
      </left>
      <right style="thin">
        <color indexed="64"/>
      </right>
      <top/>
      <bottom style="double">
        <color indexed="64"/>
      </bottom>
      <diagonal/>
    </border>
    <border>
      <left/>
      <right style="thin">
        <color indexed="64"/>
      </right>
      <top/>
      <bottom/>
      <diagonal/>
    </border>
  </borders>
  <cellStyleXfs count="5">
    <xf numFmtId="0" fontId="0" fillId="0" borderId="0"/>
    <xf numFmtId="0" fontId="20" fillId="0" borderId="0"/>
    <xf numFmtId="0" fontId="20" fillId="0" borderId="0"/>
    <xf numFmtId="43" fontId="20" fillId="0" borderId="0" applyFont="0" applyFill="0" applyBorder="0" applyAlignment="0" applyProtection="0"/>
    <xf numFmtId="49" fontId="20" fillId="0" borderId="0"/>
  </cellStyleXfs>
  <cellXfs count="231">
    <xf numFmtId="0" fontId="0" fillId="0" borderId="0" xfId="0"/>
    <xf numFmtId="0" fontId="1" fillId="0" borderId="0" xfId="0" applyFont="1" applyAlignment="1">
      <alignment vertical="center"/>
    </xf>
    <xf numFmtId="0" fontId="3" fillId="0" borderId="0" xfId="0" applyFont="1" applyAlignment="1">
      <alignment horizontal="justify" vertical="center"/>
    </xf>
    <xf numFmtId="0" fontId="5" fillId="0" borderId="0" xfId="0" applyFont="1" applyAlignment="1">
      <alignment horizontal="justify" vertical="center"/>
    </xf>
    <xf numFmtId="0" fontId="9" fillId="2" borderId="3"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2" fillId="0" borderId="5" xfId="0" applyFont="1" applyBorder="1" applyAlignment="1">
      <alignment horizontal="center" vertical="center" wrapText="1"/>
    </xf>
    <xf numFmtId="0" fontId="2" fillId="0" borderId="17" xfId="0" applyFont="1" applyBorder="1" applyAlignment="1">
      <alignment horizontal="center" vertical="center" wrapText="1"/>
    </xf>
    <xf numFmtId="0" fontId="10" fillId="0" borderId="23" xfId="0" applyFont="1" applyBorder="1" applyAlignment="1">
      <alignment horizontal="center" vertical="center" wrapText="1"/>
    </xf>
    <xf numFmtId="0" fontId="10" fillId="0" borderId="24" xfId="0" applyFont="1" applyBorder="1" applyAlignment="1">
      <alignment horizontal="justify" vertical="center" wrapText="1"/>
    </xf>
    <xf numFmtId="0" fontId="10" fillId="0" borderId="24" xfId="0" applyFont="1" applyBorder="1" applyAlignment="1">
      <alignment horizontal="center" vertical="center" wrapText="1"/>
    </xf>
    <xf numFmtId="0" fontId="10" fillId="0" borderId="24" xfId="0" applyFont="1" applyBorder="1" applyAlignment="1">
      <alignment horizontal="right" vertical="center" wrapText="1"/>
    </xf>
    <xf numFmtId="0" fontId="9" fillId="0" borderId="25" xfId="0" applyFont="1" applyBorder="1" applyAlignment="1">
      <alignment horizontal="center" vertical="center" wrapText="1"/>
    </xf>
    <xf numFmtId="0" fontId="17" fillId="2" borderId="3" xfId="0" applyFont="1" applyFill="1" applyBorder="1" applyAlignment="1">
      <alignment horizontal="center" vertical="center" wrapText="1"/>
    </xf>
    <xf numFmtId="0" fontId="17" fillId="2" borderId="4" xfId="0" applyFont="1" applyFill="1" applyBorder="1" applyAlignment="1">
      <alignment horizontal="center" vertical="center" wrapText="1"/>
    </xf>
    <xf numFmtId="0" fontId="5" fillId="0" borderId="31" xfId="0" applyFont="1" applyBorder="1" applyAlignment="1">
      <alignment horizontal="center" vertical="center" wrapText="1"/>
    </xf>
    <xf numFmtId="0" fontId="5" fillId="0" borderId="32" xfId="0" applyFont="1" applyBorder="1" applyAlignment="1">
      <alignment horizontal="center" vertical="center" wrapText="1"/>
    </xf>
    <xf numFmtId="0" fontId="18" fillId="0" borderId="20" xfId="0" applyFont="1" applyBorder="1" applyAlignment="1">
      <alignment horizontal="justify" vertical="center" wrapText="1"/>
    </xf>
    <xf numFmtId="0" fontId="18" fillId="0" borderId="30" xfId="0" applyFont="1" applyBorder="1" applyAlignment="1">
      <alignment horizontal="center" vertical="center" wrapText="1"/>
    </xf>
    <xf numFmtId="0" fontId="18" fillId="0" borderId="20" xfId="0" applyFont="1" applyBorder="1" applyAlignment="1">
      <alignment horizontal="right" vertical="center" wrapText="1"/>
    </xf>
    <xf numFmtId="0" fontId="18" fillId="0" borderId="20" xfId="0" applyFont="1" applyBorder="1" applyAlignment="1">
      <alignment horizontal="left" vertical="center" wrapText="1"/>
    </xf>
    <xf numFmtId="0" fontId="5" fillId="0" borderId="20" xfId="0" applyFont="1" applyBorder="1" applyAlignment="1">
      <alignment horizontal="right" vertical="center" wrapText="1"/>
    </xf>
    <xf numFmtId="0" fontId="21" fillId="0" borderId="33" xfId="1" applyFont="1" applyBorder="1"/>
    <xf numFmtId="0" fontId="21" fillId="0" borderId="34" xfId="1" applyFont="1" applyBorder="1"/>
    <xf numFmtId="0" fontId="21" fillId="0" borderId="35" xfId="1" applyFont="1" applyBorder="1"/>
    <xf numFmtId="0" fontId="21" fillId="0" borderId="36" xfId="1" applyFont="1" applyBorder="1"/>
    <xf numFmtId="0" fontId="21" fillId="0" borderId="37" xfId="1" applyFont="1" applyBorder="1"/>
    <xf numFmtId="0" fontId="22" fillId="0" borderId="0" xfId="1" applyFont="1" applyAlignment="1">
      <alignment wrapText="1"/>
    </xf>
    <xf numFmtId="0" fontId="22" fillId="0" borderId="0" xfId="1" applyFont="1" applyAlignment="1">
      <alignment horizontal="center"/>
    </xf>
    <xf numFmtId="0" fontId="22" fillId="0" borderId="0" xfId="1" applyFont="1"/>
    <xf numFmtId="0" fontId="23" fillId="0" borderId="36" xfId="1" applyFont="1" applyBorder="1"/>
    <xf numFmtId="0" fontId="21" fillId="0" borderId="36" xfId="1" applyFont="1" applyBorder="1" applyAlignment="1">
      <alignment horizontal="right"/>
    </xf>
    <xf numFmtId="164" fontId="21" fillId="0" borderId="36" xfId="1" applyNumberFormat="1" applyFont="1" applyBorder="1"/>
    <xf numFmtId="164" fontId="21" fillId="0" borderId="0" xfId="1" applyNumberFormat="1" applyFont="1"/>
    <xf numFmtId="164" fontId="21" fillId="0" borderId="37" xfId="1" applyNumberFormat="1" applyFont="1" applyBorder="1"/>
    <xf numFmtId="164" fontId="20" fillId="0" borderId="0" xfId="1" applyNumberFormat="1"/>
    <xf numFmtId="0" fontId="21" fillId="0" borderId="38" xfId="1" applyFont="1" applyBorder="1"/>
    <xf numFmtId="0" fontId="21" fillId="0" borderId="39" xfId="1" applyFont="1" applyBorder="1"/>
    <xf numFmtId="0" fontId="21" fillId="0" borderId="40" xfId="1" applyFont="1" applyBorder="1"/>
    <xf numFmtId="0" fontId="21" fillId="0" borderId="0" xfId="2" applyFont="1" applyAlignment="1">
      <alignment vertical="justify"/>
    </xf>
    <xf numFmtId="0" fontId="21" fillId="0" borderId="44" xfId="2" applyFont="1" applyBorder="1" applyAlignment="1">
      <alignment vertical="justify"/>
    </xf>
    <xf numFmtId="0" fontId="26" fillId="0" borderId="41" xfId="2" applyFont="1" applyBorder="1" applyAlignment="1">
      <alignment horizontal="center" vertical="center"/>
    </xf>
    <xf numFmtId="43" fontId="26" fillId="0" borderId="43" xfId="3" applyFont="1" applyBorder="1" applyAlignment="1">
      <alignment horizontal="center" vertical="center"/>
    </xf>
    <xf numFmtId="0" fontId="26" fillId="0" borderId="44" xfId="2" applyFont="1" applyBorder="1" applyAlignment="1">
      <alignment horizontal="center" vertical="top"/>
    </xf>
    <xf numFmtId="0" fontId="26" fillId="0" borderId="44" xfId="2" applyFont="1" applyBorder="1"/>
    <xf numFmtId="0" fontId="26" fillId="0" borderId="45" xfId="2" applyFont="1" applyBorder="1"/>
    <xf numFmtId="0" fontId="26" fillId="0" borderId="0" xfId="2" applyFont="1"/>
    <xf numFmtId="43" fontId="26" fillId="0" borderId="46" xfId="3" applyFont="1" applyBorder="1" applyAlignment="1">
      <alignment vertical="center"/>
    </xf>
    <xf numFmtId="49" fontId="21" fillId="0" borderId="44" xfId="2" applyNumberFormat="1" applyFont="1" applyBorder="1" applyAlignment="1">
      <alignment horizontal="center" vertical="top"/>
    </xf>
    <xf numFmtId="0" fontId="24" fillId="0" borderId="44" xfId="2" applyFont="1" applyBorder="1"/>
    <xf numFmtId="0" fontId="24" fillId="0" borderId="0" xfId="2" applyFont="1"/>
    <xf numFmtId="43" fontId="24" fillId="0" borderId="46" xfId="3" applyFont="1" applyBorder="1" applyAlignment="1">
      <alignment vertical="center"/>
    </xf>
    <xf numFmtId="0" fontId="27" fillId="0" borderId="44" xfId="2" applyFont="1" applyBorder="1"/>
    <xf numFmtId="0" fontId="27" fillId="0" borderId="0" xfId="2" applyFont="1"/>
    <xf numFmtId="43" fontId="27" fillId="0" borderId="46" xfId="3" applyFont="1" applyBorder="1" applyAlignment="1">
      <alignment vertical="center"/>
    </xf>
    <xf numFmtId="0" fontId="21" fillId="0" borderId="44" xfId="2" applyFont="1" applyBorder="1" applyAlignment="1">
      <alignment horizontal="center" vertical="top" wrapText="1"/>
    </xf>
    <xf numFmtId="0" fontId="21" fillId="0" borderId="44" xfId="2" applyFont="1" applyBorder="1" applyAlignment="1">
      <alignment horizontal="justify" vertical="top" wrapText="1"/>
    </xf>
    <xf numFmtId="0" fontId="21" fillId="0" borderId="0" xfId="2" applyFont="1" applyAlignment="1">
      <alignment horizontal="justify" vertical="top" wrapText="1"/>
    </xf>
    <xf numFmtId="43" fontId="21" fillId="0" borderId="46" xfId="3" applyFont="1" applyBorder="1" applyAlignment="1">
      <alignment horizontal="justify" vertical="center" wrapText="1"/>
    </xf>
    <xf numFmtId="0" fontId="21" fillId="0" borderId="44" xfId="2" applyFont="1" applyBorder="1" applyAlignment="1">
      <alignment horizontal="left" vertical="center" wrapText="1"/>
    </xf>
    <xf numFmtId="0" fontId="21" fillId="0" borderId="0" xfId="2" applyFont="1" applyAlignment="1">
      <alignment horizontal="center" vertical="top" wrapText="1"/>
    </xf>
    <xf numFmtId="0" fontId="21" fillId="0" borderId="0" xfId="2" applyFont="1" applyAlignment="1">
      <alignment horizontal="left" vertical="top" wrapText="1"/>
    </xf>
    <xf numFmtId="43" fontId="21" fillId="0" borderId="46" xfId="3" applyFont="1" applyBorder="1" applyAlignment="1">
      <alignment vertical="center" wrapText="1"/>
    </xf>
    <xf numFmtId="0" fontId="21" fillId="0" borderId="0" xfId="2" applyFont="1" applyAlignment="1">
      <alignment vertical="top" wrapText="1"/>
    </xf>
    <xf numFmtId="43" fontId="21" fillId="0" borderId="46" xfId="3" applyFont="1" applyBorder="1" applyAlignment="1">
      <alignment horizontal="left" vertical="center" wrapText="1"/>
    </xf>
    <xf numFmtId="0" fontId="21" fillId="0" borderId="44" xfId="2" applyFont="1" applyBorder="1" applyAlignment="1">
      <alignment vertical="top" wrapText="1"/>
    </xf>
    <xf numFmtId="0" fontId="21" fillId="0" borderId="44" xfId="2" applyFont="1" applyBorder="1" applyAlignment="1">
      <alignment horizontal="left" vertical="justify" wrapText="1"/>
    </xf>
    <xf numFmtId="0" fontId="21" fillId="0" borderId="0" xfId="2" applyFont="1" applyAlignment="1">
      <alignment horizontal="left" vertical="justify" wrapText="1"/>
    </xf>
    <xf numFmtId="49" fontId="21" fillId="0" borderId="47" xfId="2" applyNumberFormat="1" applyFont="1" applyBorder="1" applyAlignment="1">
      <alignment horizontal="center" vertical="top"/>
    </xf>
    <xf numFmtId="0" fontId="21" fillId="0" borderId="47" xfId="2" applyFont="1" applyBorder="1" applyAlignment="1">
      <alignment horizontal="left" vertical="justify" wrapText="1"/>
    </xf>
    <xf numFmtId="0" fontId="21" fillId="0" borderId="45" xfId="2" applyFont="1" applyBorder="1" applyAlignment="1">
      <alignment horizontal="left" vertical="justify" wrapText="1"/>
    </xf>
    <xf numFmtId="43" fontId="21" fillId="0" borderId="48" xfId="3" applyFont="1" applyBorder="1" applyAlignment="1">
      <alignment horizontal="left" vertical="center" wrapText="1"/>
    </xf>
    <xf numFmtId="49" fontId="21" fillId="0" borderId="49" xfId="2" applyNumberFormat="1" applyFont="1" applyBorder="1" applyAlignment="1">
      <alignment horizontal="center" vertical="top"/>
    </xf>
    <xf numFmtId="0" fontId="28" fillId="0" borderId="49" xfId="2" applyFont="1" applyBorder="1"/>
    <xf numFmtId="0" fontId="28" fillId="0" borderId="29" xfId="2" applyFont="1" applyBorder="1"/>
    <xf numFmtId="0" fontId="21" fillId="0" borderId="29" xfId="2" applyFont="1" applyBorder="1" applyAlignment="1">
      <alignment horizontal="right"/>
    </xf>
    <xf numFmtId="43" fontId="21" fillId="0" borderId="50" xfId="3" applyFont="1" applyBorder="1" applyAlignment="1">
      <alignment horizontal="right" vertical="center"/>
    </xf>
    <xf numFmtId="49" fontId="21" fillId="0" borderId="46" xfId="2" applyNumberFormat="1" applyFont="1" applyBorder="1" applyAlignment="1">
      <alignment horizontal="center" vertical="top"/>
    </xf>
    <xf numFmtId="0" fontId="21" fillId="0" borderId="47" xfId="2" applyFont="1" applyBorder="1" applyAlignment="1">
      <alignment vertical="top" wrapText="1"/>
    </xf>
    <xf numFmtId="0" fontId="21" fillId="0" borderId="45" xfId="2" applyFont="1" applyBorder="1" applyAlignment="1">
      <alignment vertical="top" wrapText="1"/>
    </xf>
    <xf numFmtId="0" fontId="21" fillId="0" borderId="46" xfId="2" applyFont="1" applyBorder="1" applyAlignment="1">
      <alignment horizontal="center" vertical="justify"/>
    </xf>
    <xf numFmtId="0" fontId="27" fillId="0" borderId="44" xfId="2" applyFont="1" applyBorder="1" applyAlignment="1">
      <alignment vertical="justify"/>
    </xf>
    <xf numFmtId="0" fontId="27" fillId="0" borderId="0" xfId="2" applyFont="1" applyAlignment="1">
      <alignment vertical="justify"/>
    </xf>
    <xf numFmtId="43" fontId="21" fillId="0" borderId="46" xfId="3" applyFont="1" applyBorder="1" applyAlignment="1">
      <alignment horizontal="left" vertical="center"/>
    </xf>
    <xf numFmtId="43" fontId="21" fillId="0" borderId="46" xfId="3" applyFont="1" applyBorder="1" applyAlignment="1">
      <alignment vertical="center"/>
    </xf>
    <xf numFmtId="49" fontId="21" fillId="0" borderId="46" xfId="2" applyNumberFormat="1" applyFont="1" applyBorder="1" applyAlignment="1">
      <alignment horizontal="center" vertical="justify"/>
    </xf>
    <xf numFmtId="0" fontId="21" fillId="0" borderId="44" xfId="2" applyFont="1" applyBorder="1"/>
    <xf numFmtId="0" fontId="26" fillId="0" borderId="46" xfId="2" applyFont="1" applyBorder="1" applyAlignment="1">
      <alignment horizontal="center" vertical="justify"/>
    </xf>
    <xf numFmtId="43" fontId="26" fillId="0" borderId="46" xfId="3" applyFont="1" applyBorder="1" applyAlignment="1">
      <alignment horizontal="left" vertical="center"/>
    </xf>
    <xf numFmtId="0" fontId="21" fillId="0" borderId="50" xfId="2" applyFont="1" applyBorder="1" applyAlignment="1">
      <alignment horizontal="center" vertical="center"/>
    </xf>
    <xf numFmtId="0" fontId="28" fillId="0" borderId="49" xfId="2" applyFont="1" applyBorder="1" applyAlignment="1">
      <alignment vertical="center"/>
    </xf>
    <xf numFmtId="0" fontId="21" fillId="0" borderId="29" xfId="2" applyFont="1" applyBorder="1" applyAlignment="1">
      <alignment vertical="center"/>
    </xf>
    <xf numFmtId="0" fontId="27" fillId="0" borderId="44" xfId="2" applyFont="1" applyBorder="1" applyAlignment="1">
      <alignment horizontal="left" vertical="top" wrapText="1"/>
    </xf>
    <xf numFmtId="0" fontId="27" fillId="0" borderId="0" xfId="2" applyFont="1" applyAlignment="1">
      <alignment horizontal="left" vertical="top" wrapText="1"/>
    </xf>
    <xf numFmtId="43" fontId="27" fillId="0" borderId="46" xfId="3" applyFont="1" applyBorder="1" applyAlignment="1">
      <alignment horizontal="left" vertical="center" wrapText="1"/>
    </xf>
    <xf numFmtId="0" fontId="21" fillId="0" borderId="44" xfId="2" applyFont="1" applyBorder="1" applyAlignment="1">
      <alignment horizontal="center" vertical="justify"/>
    </xf>
    <xf numFmtId="0" fontId="21" fillId="0" borderId="44" xfId="2" applyFont="1" applyBorder="1" applyAlignment="1">
      <alignment horizontal="right" vertical="justify" indent="1"/>
    </xf>
    <xf numFmtId="0" fontId="21" fillId="0" borderId="0" xfId="2" applyFont="1" applyAlignment="1">
      <alignment horizontal="right" vertical="justify" indent="1"/>
    </xf>
    <xf numFmtId="43" fontId="21" fillId="0" borderId="46" xfId="3" applyFont="1" applyBorder="1" applyAlignment="1">
      <alignment horizontal="right" vertical="center"/>
    </xf>
    <xf numFmtId="0" fontId="21" fillId="0" borderId="44" xfId="2" applyFont="1" applyBorder="1" applyAlignment="1">
      <alignment vertical="justify" wrapText="1"/>
    </xf>
    <xf numFmtId="49" fontId="21" fillId="0" borderId="44" xfId="2" applyNumberFormat="1" applyFont="1" applyBorder="1" applyAlignment="1">
      <alignment horizontal="right" vertical="top"/>
    </xf>
    <xf numFmtId="0" fontId="21" fillId="0" borderId="48" xfId="2" applyFont="1" applyBorder="1" applyAlignment="1">
      <alignment horizontal="center" vertical="justify"/>
    </xf>
    <xf numFmtId="43" fontId="21" fillId="0" borderId="48" xfId="3" applyFont="1" applyBorder="1" applyAlignment="1">
      <alignment horizontal="left" vertical="center"/>
    </xf>
    <xf numFmtId="0" fontId="26" fillId="0" borderId="50" xfId="2" applyFont="1" applyBorder="1" applyAlignment="1">
      <alignment horizontal="center" vertical="center"/>
    </xf>
    <xf numFmtId="0" fontId="26" fillId="0" borderId="49" xfId="2" applyFont="1" applyBorder="1" applyAlignment="1">
      <alignment vertical="center"/>
    </xf>
    <xf numFmtId="0" fontId="26" fillId="0" borderId="29" xfId="2" applyFont="1" applyBorder="1" applyAlignment="1">
      <alignment vertical="center"/>
    </xf>
    <xf numFmtId="0" fontId="26" fillId="0" borderId="29" xfId="2" applyFont="1" applyBorder="1" applyAlignment="1">
      <alignment horizontal="right"/>
    </xf>
    <xf numFmtId="43" fontId="26" fillId="0" borderId="50" xfId="3" applyFont="1" applyBorder="1" applyAlignment="1">
      <alignment horizontal="right" vertical="center"/>
    </xf>
    <xf numFmtId="8" fontId="11" fillId="0" borderId="26" xfId="0" applyNumberFormat="1" applyFont="1" applyBorder="1" applyAlignment="1">
      <alignment horizontal="right" vertical="center" wrapText="1"/>
    </xf>
    <xf numFmtId="8" fontId="18" fillId="0" borderId="30" xfId="0" applyNumberFormat="1" applyFont="1" applyBorder="1" applyAlignment="1">
      <alignment horizontal="center" vertical="center" wrapText="1"/>
    </xf>
    <xf numFmtId="8" fontId="5" fillId="0" borderId="30" xfId="0" applyNumberFormat="1" applyFont="1" applyBorder="1" applyAlignment="1">
      <alignment horizontal="center" vertical="center" wrapText="1"/>
    </xf>
    <xf numFmtId="0" fontId="19" fillId="0" borderId="0" xfId="0" applyFont="1" applyAlignment="1">
      <alignment horizontal="center"/>
    </xf>
    <xf numFmtId="0" fontId="0" fillId="0" borderId="0" xfId="0" applyAlignment="1">
      <alignment horizontal="center"/>
    </xf>
    <xf numFmtId="164" fontId="25" fillId="0" borderId="36" xfId="1" applyNumberFormat="1" applyFont="1" applyBorder="1" applyAlignment="1">
      <alignment horizontal="center" vertical="center"/>
    </xf>
    <xf numFmtId="164" fontId="25" fillId="0" borderId="0" xfId="1" applyNumberFormat="1" applyFont="1" applyAlignment="1">
      <alignment horizontal="center" vertical="center"/>
    </xf>
    <xf numFmtId="164" fontId="25" fillId="0" borderId="37" xfId="1" applyNumberFormat="1" applyFont="1" applyBorder="1" applyAlignment="1">
      <alignment horizontal="center" vertical="center"/>
    </xf>
    <xf numFmtId="0" fontId="21" fillId="0" borderId="36" xfId="1" applyFont="1" applyBorder="1" applyAlignment="1">
      <alignment horizontal="center" wrapText="1"/>
    </xf>
    <xf numFmtId="0" fontId="21" fillId="0" borderId="0" xfId="1" applyFont="1" applyAlignment="1">
      <alignment horizontal="center"/>
    </xf>
    <xf numFmtId="0" fontId="21" fillId="0" borderId="37" xfId="1" applyFont="1" applyBorder="1" applyAlignment="1">
      <alignment horizontal="center"/>
    </xf>
    <xf numFmtId="0" fontId="21" fillId="0" borderId="36" xfId="1" applyFont="1" applyBorder="1" applyAlignment="1">
      <alignment horizontal="center"/>
    </xf>
    <xf numFmtId="0" fontId="22" fillId="0" borderId="0" xfId="1" applyFont="1" applyAlignment="1">
      <alignment horizontal="left" vertical="top" wrapText="1"/>
    </xf>
    <xf numFmtId="0" fontId="22" fillId="0" borderId="0" xfId="1" applyFont="1" applyAlignment="1">
      <alignment horizontal="center"/>
    </xf>
    <xf numFmtId="0" fontId="22" fillId="0" borderId="0" xfId="1" applyFont="1" applyAlignment="1">
      <alignment horizontal="center" vertical="center" wrapText="1"/>
    </xf>
    <xf numFmtId="0" fontId="24" fillId="0" borderId="0" xfId="1" applyFont="1" applyAlignment="1">
      <alignment horizontal="center"/>
    </xf>
    <xf numFmtId="0" fontId="21" fillId="0" borderId="44" xfId="2" applyFont="1" applyBorder="1" applyAlignment="1">
      <alignment vertical="justify" wrapText="1"/>
    </xf>
    <xf numFmtId="0" fontId="21" fillId="0" borderId="0" xfId="2" applyFont="1" applyAlignment="1">
      <alignment vertical="justify"/>
    </xf>
    <xf numFmtId="0" fontId="26" fillId="0" borderId="41" xfId="2" applyFont="1" applyBorder="1" applyAlignment="1">
      <alignment horizontal="center" vertical="center"/>
    </xf>
    <xf numFmtId="0" fontId="26" fillId="0" borderId="42" xfId="2" applyFont="1" applyBorder="1" applyAlignment="1">
      <alignment horizontal="center" vertical="center"/>
    </xf>
    <xf numFmtId="0" fontId="21" fillId="0" borderId="44" xfId="2" applyFont="1" applyBorder="1" applyAlignment="1">
      <alignment horizontal="left" vertical="center" wrapText="1"/>
    </xf>
    <xf numFmtId="0" fontId="21" fillId="0" borderId="44" xfId="2" applyFont="1" applyBorder="1" applyAlignment="1">
      <alignment horizontal="left" vertical="justify"/>
    </xf>
    <xf numFmtId="0" fontId="21" fillId="0" borderId="0" xfId="2" applyFont="1" applyAlignment="1">
      <alignment horizontal="left" vertical="justify"/>
    </xf>
    <xf numFmtId="0" fontId="21" fillId="0" borderId="44" xfId="2" applyFont="1" applyBorder="1" applyAlignment="1">
      <alignment horizontal="left" vertical="justify" wrapText="1"/>
    </xf>
    <xf numFmtId="0" fontId="21" fillId="0" borderId="44" xfId="2" applyFont="1" applyBorder="1" applyAlignment="1">
      <alignment vertical="justify"/>
    </xf>
    <xf numFmtId="0" fontId="26" fillId="0" borderId="44" xfId="2" applyFont="1" applyBorder="1" applyAlignment="1">
      <alignment horizontal="right" vertical="justify" indent="1"/>
    </xf>
    <xf numFmtId="0" fontId="26" fillId="0" borderId="0" xfId="2" applyFont="1" applyAlignment="1">
      <alignment horizontal="right" vertical="justify" indent="1"/>
    </xf>
    <xf numFmtId="0" fontId="21" fillId="0" borderId="51" xfId="2" applyFont="1" applyBorder="1" applyAlignment="1">
      <alignment horizontal="left" vertical="justify"/>
    </xf>
    <xf numFmtId="0" fontId="21" fillId="0" borderId="47" xfId="2" applyFont="1" applyBorder="1" applyAlignment="1">
      <alignment horizontal="left" vertical="justify"/>
    </xf>
    <xf numFmtId="0" fontId="21" fillId="0" borderId="45" xfId="2" applyFont="1" applyBorder="1" applyAlignment="1">
      <alignment horizontal="left" vertical="justify"/>
    </xf>
    <xf numFmtId="0" fontId="21" fillId="0" borderId="0" xfId="2" applyFont="1"/>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14" xfId="0" applyFont="1" applyBorder="1" applyAlignment="1">
      <alignment horizontal="center" vertical="center" wrapText="1"/>
    </xf>
    <xf numFmtId="0" fontId="12" fillId="0" borderId="0" xfId="0" applyFont="1" applyAlignment="1">
      <alignment horizontal="center" wrapText="1"/>
    </xf>
    <xf numFmtId="0" fontId="13" fillId="0" borderId="0" xfId="0" applyFont="1" applyAlignment="1">
      <alignment horizontal="center"/>
    </xf>
    <xf numFmtId="0" fontId="13" fillId="0" borderId="29" xfId="0" applyFont="1" applyBorder="1" applyAlignment="1">
      <alignment horizontal="center"/>
    </xf>
    <xf numFmtId="0" fontId="8" fillId="3" borderId="22" xfId="0" applyFont="1" applyFill="1" applyBorder="1" applyAlignment="1">
      <alignment horizontal="center" vertical="center" wrapText="1"/>
    </xf>
    <xf numFmtId="0" fontId="8" fillId="3" borderId="12" xfId="0" applyFont="1" applyFill="1" applyBorder="1" applyAlignment="1">
      <alignment horizontal="center" vertical="center" wrapText="1"/>
    </xf>
    <xf numFmtId="0" fontId="8" fillId="3" borderId="13" xfId="0" applyFont="1" applyFill="1" applyBorder="1" applyAlignment="1">
      <alignment horizontal="center" vertical="center" wrapText="1"/>
    </xf>
    <xf numFmtId="0" fontId="2" fillId="0" borderId="19" xfId="0" applyFont="1" applyBorder="1" applyAlignment="1">
      <alignment horizontal="justify" vertical="center" wrapText="1"/>
    </xf>
    <xf numFmtId="0" fontId="2" fillId="0" borderId="15" xfId="0" applyFont="1" applyBorder="1" applyAlignment="1">
      <alignment horizontal="justify" vertical="center" wrapText="1"/>
    </xf>
    <xf numFmtId="0" fontId="2" fillId="0" borderId="20" xfId="0" applyFont="1" applyBorder="1" applyAlignment="1">
      <alignment horizontal="justify" vertical="center" wrapText="1"/>
    </xf>
    <xf numFmtId="0" fontId="2" fillId="0" borderId="27" xfId="0" applyFont="1" applyBorder="1" applyAlignment="1">
      <alignment horizontal="center" vertical="center" wrapText="1"/>
    </xf>
    <xf numFmtId="0" fontId="2" fillId="0" borderId="18" xfId="0" applyFont="1" applyBorder="1" applyAlignment="1">
      <alignment horizontal="right" vertical="center" wrapText="1"/>
    </xf>
    <xf numFmtId="0" fontId="2" fillId="0" borderId="6" xfId="0" applyFont="1" applyBorder="1" applyAlignment="1">
      <alignment horizontal="right" vertical="center" wrapText="1"/>
    </xf>
    <xf numFmtId="0" fontId="2" fillId="0" borderId="28" xfId="0" applyFont="1" applyBorder="1" applyAlignment="1">
      <alignment horizontal="right" vertical="center" wrapText="1"/>
    </xf>
    <xf numFmtId="8" fontId="2" fillId="0" borderId="18" xfId="0" applyNumberFormat="1" applyFont="1" applyBorder="1" applyAlignment="1">
      <alignment horizontal="right" vertical="center" wrapText="1"/>
    </xf>
    <xf numFmtId="8" fontId="2" fillId="0" borderId="6" xfId="0" applyNumberFormat="1" applyFont="1" applyBorder="1" applyAlignment="1">
      <alignment horizontal="right" vertical="center" wrapText="1"/>
    </xf>
    <xf numFmtId="8" fontId="2" fillId="0" borderId="21" xfId="0" applyNumberFormat="1" applyFont="1" applyBorder="1" applyAlignment="1">
      <alignment horizontal="right" vertical="center" wrapText="1"/>
    </xf>
    <xf numFmtId="8" fontId="2" fillId="0" borderId="16" xfId="0" applyNumberFormat="1" applyFont="1" applyBorder="1" applyAlignment="1">
      <alignment horizontal="right" vertical="center" wrapText="1"/>
    </xf>
    <xf numFmtId="0" fontId="9" fillId="2" borderId="1" xfId="0" applyFont="1" applyFill="1" applyBorder="1" applyAlignment="1">
      <alignment horizontal="justify" vertical="center" wrapText="1"/>
    </xf>
    <xf numFmtId="0" fontId="9" fillId="2" borderId="2" xfId="0" applyFont="1" applyFill="1" applyBorder="1" applyAlignment="1">
      <alignment horizontal="justify" vertical="center" wrapText="1"/>
    </xf>
    <xf numFmtId="0" fontId="9" fillId="2" borderId="7"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8" fillId="3" borderId="11" xfId="0" applyFont="1" applyFill="1" applyBorder="1" applyAlignment="1">
      <alignment horizontal="center" vertical="center" wrapText="1"/>
    </xf>
    <xf numFmtId="0" fontId="2" fillId="0" borderId="14" xfId="0" applyFont="1" applyBorder="1" applyAlignment="1">
      <alignment horizontal="justify" vertical="center" wrapText="1"/>
    </xf>
    <xf numFmtId="3" fontId="2" fillId="0" borderId="19" xfId="0" applyNumberFormat="1" applyFont="1" applyBorder="1" applyAlignment="1">
      <alignment horizontal="center" vertical="center" wrapText="1"/>
    </xf>
    <xf numFmtId="3" fontId="2" fillId="0" borderId="15" xfId="0" applyNumberFormat="1" applyFont="1" applyBorder="1" applyAlignment="1">
      <alignment horizontal="center" vertical="center" wrapText="1"/>
    </xf>
    <xf numFmtId="3" fontId="2" fillId="0" borderId="20" xfId="0" applyNumberFormat="1" applyFont="1" applyBorder="1" applyAlignment="1">
      <alignment horizontal="center" vertical="center" wrapText="1"/>
    </xf>
    <xf numFmtId="0" fontId="8" fillId="4" borderId="11" xfId="0" applyFont="1" applyFill="1" applyBorder="1" applyAlignment="1">
      <alignment horizontal="center" vertical="center" wrapText="1"/>
    </xf>
    <xf numFmtId="0" fontId="8" fillId="4" borderId="12" xfId="0" applyFont="1" applyFill="1" applyBorder="1" applyAlignment="1">
      <alignment horizontal="center" vertical="center" wrapText="1"/>
    </xf>
    <xf numFmtId="0" fontId="8" fillId="4" borderId="13" xfId="0" applyFont="1" applyFill="1" applyBorder="1" applyAlignment="1">
      <alignment horizontal="center" vertical="center" wrapText="1"/>
    </xf>
    <xf numFmtId="0" fontId="8" fillId="4" borderId="22" xfId="0" applyFont="1" applyFill="1" applyBorder="1" applyAlignment="1">
      <alignment horizontal="center" vertical="center" wrapText="1"/>
    </xf>
    <xf numFmtId="0" fontId="2" fillId="0" borderId="21" xfId="0" applyFont="1" applyBorder="1" applyAlignment="1">
      <alignment horizontal="right" vertical="center" wrapText="1"/>
    </xf>
    <xf numFmtId="0" fontId="0" fillId="0" borderId="29" xfId="0" applyBorder="1" applyAlignment="1">
      <alignment horizontal="center"/>
    </xf>
    <xf numFmtId="0" fontId="8" fillId="5" borderId="11" xfId="0" applyFont="1" applyFill="1" applyBorder="1" applyAlignment="1">
      <alignment horizontal="center" vertical="center" wrapText="1"/>
    </xf>
    <xf numFmtId="0" fontId="8" fillId="5" borderId="12" xfId="0" applyFont="1" applyFill="1" applyBorder="1" applyAlignment="1">
      <alignment horizontal="center" vertical="center" wrapText="1"/>
    </xf>
    <xf numFmtId="0" fontId="8" fillId="5" borderId="13" xfId="0" applyFont="1" applyFill="1" applyBorder="1" applyAlignment="1">
      <alignment horizontal="center" vertical="center" wrapText="1"/>
    </xf>
    <xf numFmtId="0" fontId="8" fillId="5" borderId="22" xfId="0" applyFont="1" applyFill="1" applyBorder="1" applyAlignment="1">
      <alignment horizontal="center" vertical="center" wrapText="1"/>
    </xf>
    <xf numFmtId="0" fontId="8" fillId="6" borderId="11"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6" borderId="13" xfId="0" applyFont="1" applyFill="1" applyBorder="1" applyAlignment="1">
      <alignment horizontal="center" vertical="center" wrapText="1"/>
    </xf>
    <xf numFmtId="0" fontId="8" fillId="6" borderId="22" xfId="0" applyFont="1" applyFill="1" applyBorder="1" applyAlignment="1">
      <alignment horizontal="center" vertical="center" wrapText="1"/>
    </xf>
    <xf numFmtId="0" fontId="2" fillId="0" borderId="10" xfId="0" applyFont="1" applyBorder="1" applyAlignment="1">
      <alignment horizontal="center" vertical="center" wrapText="1"/>
    </xf>
    <xf numFmtId="0" fontId="16" fillId="6" borderId="11" xfId="0" applyFont="1" applyFill="1" applyBorder="1" applyAlignment="1">
      <alignment horizontal="center" vertical="center" wrapText="1"/>
    </xf>
    <xf numFmtId="0" fontId="16" fillId="6" borderId="12" xfId="0" applyFont="1" applyFill="1" applyBorder="1" applyAlignment="1">
      <alignment horizontal="center" vertical="center" wrapText="1"/>
    </xf>
    <xf numFmtId="0" fontId="16" fillId="6" borderId="13" xfId="0" applyFont="1" applyFill="1" applyBorder="1" applyAlignment="1">
      <alignment horizontal="center" vertical="center" wrapText="1"/>
    </xf>
    <xf numFmtId="0" fontId="2" fillId="0" borderId="9" xfId="0" applyFont="1" applyBorder="1" applyAlignment="1">
      <alignment horizontal="center" vertical="center" wrapText="1"/>
    </xf>
    <xf numFmtId="0" fontId="16" fillId="6" borderId="22" xfId="0" applyFont="1" applyFill="1" applyBorder="1" applyAlignment="1">
      <alignment horizontal="center" vertical="center" wrapText="1"/>
    </xf>
    <xf numFmtId="0" fontId="15" fillId="0" borderId="0" xfId="0" applyFont="1" applyAlignment="1">
      <alignment horizontal="center" wrapText="1"/>
    </xf>
    <xf numFmtId="0" fontId="8" fillId="7" borderId="22" xfId="0" applyFont="1" applyFill="1" applyBorder="1" applyAlignment="1">
      <alignment horizontal="center" vertical="center" wrapText="1"/>
    </xf>
    <xf numFmtId="0" fontId="8" fillId="7" borderId="12" xfId="0" applyFont="1" applyFill="1" applyBorder="1" applyAlignment="1">
      <alignment horizontal="center" vertical="center" wrapText="1"/>
    </xf>
    <xf numFmtId="0" fontId="8" fillId="7" borderId="13" xfId="0" applyFont="1" applyFill="1" applyBorder="1" applyAlignment="1">
      <alignment horizontal="center" vertical="center" wrapText="1"/>
    </xf>
    <xf numFmtId="0" fontId="16" fillId="7" borderId="11" xfId="0" applyFont="1" applyFill="1" applyBorder="1" applyAlignment="1">
      <alignment horizontal="center" vertical="center" wrapText="1"/>
    </xf>
    <xf numFmtId="0" fontId="16" fillId="7" borderId="12" xfId="0" applyFont="1" applyFill="1" applyBorder="1" applyAlignment="1">
      <alignment horizontal="center" vertical="center" wrapText="1"/>
    </xf>
    <xf numFmtId="0" fontId="16" fillId="7" borderId="13" xfId="0" applyFont="1" applyFill="1" applyBorder="1" applyAlignment="1">
      <alignment horizontal="center" vertical="center" wrapText="1"/>
    </xf>
    <xf numFmtId="0" fontId="16" fillId="7" borderId="22" xfId="0" applyFont="1" applyFill="1" applyBorder="1" applyAlignment="1">
      <alignment horizontal="center" vertical="center" wrapText="1"/>
    </xf>
    <xf numFmtId="0" fontId="17" fillId="2" borderId="1" xfId="0" applyFont="1" applyFill="1" applyBorder="1" applyAlignment="1">
      <alignment horizontal="justify" vertical="center" wrapText="1"/>
    </xf>
    <xf numFmtId="0" fontId="17" fillId="2" borderId="2" xfId="0" applyFont="1" applyFill="1" applyBorder="1" applyAlignment="1">
      <alignment horizontal="justify" vertical="center" wrapText="1"/>
    </xf>
    <xf numFmtId="0" fontId="17" fillId="2" borderId="7" xfId="0" applyFont="1" applyFill="1" applyBorder="1" applyAlignment="1">
      <alignment horizontal="center" vertical="center" wrapText="1"/>
    </xf>
    <xf numFmtId="0" fontId="17" fillId="2" borderId="8" xfId="0" applyFont="1" applyFill="1" applyBorder="1" applyAlignment="1">
      <alignment horizontal="center" vertical="center" wrapText="1"/>
    </xf>
    <xf numFmtId="0" fontId="17" fillId="2" borderId="9" xfId="0" applyFont="1" applyFill="1" applyBorder="1" applyAlignment="1">
      <alignment horizontal="center" vertical="center" wrapText="1"/>
    </xf>
    <xf numFmtId="0" fontId="17" fillId="2" borderId="10" xfId="0" applyFont="1" applyFill="1" applyBorder="1" applyAlignment="1">
      <alignment horizontal="center" vertical="center" wrapText="1"/>
    </xf>
    <xf numFmtId="0" fontId="16" fillId="8" borderId="22" xfId="0" applyFont="1" applyFill="1" applyBorder="1" applyAlignment="1">
      <alignment horizontal="center" vertical="center" wrapText="1"/>
    </xf>
    <xf numFmtId="0" fontId="16" fillId="8" borderId="12" xfId="0" applyFont="1" applyFill="1" applyBorder="1" applyAlignment="1">
      <alignment horizontal="center" vertical="center" wrapText="1"/>
    </xf>
    <xf numFmtId="0" fontId="16" fillId="8" borderId="13" xfId="0" applyFont="1" applyFill="1" applyBorder="1" applyAlignment="1">
      <alignment horizontal="center" vertical="center" wrapText="1"/>
    </xf>
    <xf numFmtId="0" fontId="16" fillId="8" borderId="11" xfId="0" applyFont="1" applyFill="1" applyBorder="1" applyAlignment="1">
      <alignment horizontal="center" vertical="center" wrapText="1"/>
    </xf>
    <xf numFmtId="8" fontId="2" fillId="0" borderId="28" xfId="0" applyNumberFormat="1" applyFont="1" applyBorder="1" applyAlignment="1">
      <alignment horizontal="right" vertical="center" wrapText="1"/>
    </xf>
    <xf numFmtId="0" fontId="8" fillId="9" borderId="22" xfId="0" applyFont="1" applyFill="1" applyBorder="1" applyAlignment="1">
      <alignment horizontal="center" vertical="center" wrapText="1"/>
    </xf>
    <xf numFmtId="0" fontId="8" fillId="9" borderId="12" xfId="0" applyFont="1" applyFill="1" applyBorder="1" applyAlignment="1">
      <alignment horizontal="center" vertical="center" wrapText="1"/>
    </xf>
    <xf numFmtId="0" fontId="8" fillId="9" borderId="13" xfId="0" applyFont="1" applyFill="1" applyBorder="1" applyAlignment="1">
      <alignment horizontal="center" vertical="center" wrapText="1"/>
    </xf>
    <xf numFmtId="0" fontId="16" fillId="9" borderId="22" xfId="0" applyFont="1" applyFill="1" applyBorder="1" applyAlignment="1">
      <alignment horizontal="center" vertical="center" wrapText="1"/>
    </xf>
    <xf numFmtId="0" fontId="16" fillId="9" borderId="12" xfId="0" applyFont="1" applyFill="1" applyBorder="1" applyAlignment="1">
      <alignment horizontal="center" vertical="center" wrapText="1"/>
    </xf>
    <xf numFmtId="0" fontId="16" fillId="9" borderId="13" xfId="0" applyFont="1" applyFill="1" applyBorder="1" applyAlignment="1">
      <alignment horizontal="center" vertical="center" wrapText="1"/>
    </xf>
    <xf numFmtId="0" fontId="16" fillId="9" borderId="11" xfId="0" applyFont="1" applyFill="1" applyBorder="1" applyAlignment="1">
      <alignment horizontal="center" vertical="center" wrapText="1"/>
    </xf>
    <xf numFmtId="0" fontId="8" fillId="10" borderId="22" xfId="0" applyFont="1" applyFill="1" applyBorder="1" applyAlignment="1">
      <alignment horizontal="center" vertical="center" wrapText="1"/>
    </xf>
    <xf numFmtId="0" fontId="8" fillId="10" borderId="12" xfId="0" applyFont="1" applyFill="1" applyBorder="1" applyAlignment="1">
      <alignment horizontal="center" vertical="center" wrapText="1"/>
    </xf>
    <xf numFmtId="0" fontId="8" fillId="10" borderId="13" xfId="0" applyFont="1" applyFill="1" applyBorder="1" applyAlignment="1">
      <alignment horizontal="center" vertical="center" wrapText="1"/>
    </xf>
    <xf numFmtId="0" fontId="16" fillId="10" borderId="11" xfId="0" applyFont="1" applyFill="1" applyBorder="1" applyAlignment="1">
      <alignment horizontal="center" vertical="center" wrapText="1"/>
    </xf>
    <xf numFmtId="0" fontId="16" fillId="10" borderId="12" xfId="0" applyFont="1" applyFill="1" applyBorder="1" applyAlignment="1">
      <alignment horizontal="center" vertical="center" wrapText="1"/>
    </xf>
    <xf numFmtId="0" fontId="16" fillId="10" borderId="13" xfId="0" applyFont="1" applyFill="1" applyBorder="1" applyAlignment="1">
      <alignment horizontal="center" vertical="center" wrapText="1"/>
    </xf>
    <xf numFmtId="0" fontId="16" fillId="10" borderId="22" xfId="0" applyFont="1" applyFill="1" applyBorder="1" applyAlignment="1">
      <alignment horizontal="center" vertical="center" wrapText="1"/>
    </xf>
    <xf numFmtId="0" fontId="8" fillId="11" borderId="22" xfId="0" applyFont="1" applyFill="1" applyBorder="1" applyAlignment="1">
      <alignment horizontal="center" vertical="center" wrapText="1"/>
    </xf>
    <xf numFmtId="0" fontId="8" fillId="11" borderId="12" xfId="0" applyFont="1" applyFill="1" applyBorder="1" applyAlignment="1">
      <alignment horizontal="center" vertical="center" wrapText="1"/>
    </xf>
    <xf numFmtId="0" fontId="8" fillId="11" borderId="13" xfId="0" applyFont="1" applyFill="1" applyBorder="1" applyAlignment="1">
      <alignment horizontal="center" vertical="center" wrapText="1"/>
    </xf>
    <xf numFmtId="0" fontId="16" fillId="11" borderId="22" xfId="0" applyFont="1" applyFill="1" applyBorder="1" applyAlignment="1">
      <alignment horizontal="center" vertical="center" wrapText="1"/>
    </xf>
    <xf numFmtId="0" fontId="16" fillId="11" borderId="12" xfId="0" applyFont="1" applyFill="1" applyBorder="1" applyAlignment="1">
      <alignment horizontal="center" vertical="center" wrapText="1"/>
    </xf>
    <xf numFmtId="0" fontId="16" fillId="11" borderId="13" xfId="0" applyFont="1" applyFill="1" applyBorder="1" applyAlignment="1">
      <alignment horizontal="center" vertical="center" wrapText="1"/>
    </xf>
    <xf numFmtId="0" fontId="16" fillId="11" borderId="11" xfId="0" applyFont="1" applyFill="1" applyBorder="1" applyAlignment="1">
      <alignment horizontal="center" vertical="center" wrapText="1"/>
    </xf>
  </cellXfs>
  <cellStyles count="5">
    <cellStyle name="Comma 12" xfId="3" xr:uid="{00000000-0005-0000-0000-000000000000}"/>
    <cellStyle name="Normal" xfId="0" builtinId="0"/>
    <cellStyle name="Normal 10" xfId="1" xr:uid="{00000000-0005-0000-0000-000002000000}"/>
    <cellStyle name="Normal 2 2" xfId="2" xr:uid="{00000000-0005-0000-0000-000003000000}"/>
    <cellStyle name="Normal 5"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K44"/>
  <sheetViews>
    <sheetView topLeftCell="B7" zoomScaleNormal="100" workbookViewId="0">
      <selection activeCell="F20" sqref="F20"/>
    </sheetView>
  </sheetViews>
  <sheetFormatPr defaultRowHeight="14.25" x14ac:dyDescent="0.45"/>
  <sheetData>
    <row r="1" spans="2:9" ht="14.65" thickBot="1" x14ac:dyDescent="0.5"/>
    <row r="2" spans="2:9" ht="14.65" thickTop="1" x14ac:dyDescent="0.45">
      <c r="B2" s="22"/>
      <c r="C2" s="23"/>
      <c r="D2" s="23"/>
      <c r="E2" s="23"/>
      <c r="F2" s="23"/>
      <c r="G2" s="23"/>
      <c r="H2" s="23"/>
      <c r="I2" s="24"/>
    </row>
    <row r="3" spans="2:9" x14ac:dyDescent="0.45">
      <c r="B3" s="25"/>
      <c r="C3" s="120" t="s">
        <v>331</v>
      </c>
      <c r="D3" s="120"/>
      <c r="E3" s="120"/>
      <c r="F3" s="120"/>
      <c r="G3" s="120"/>
      <c r="H3" s="120"/>
      <c r="I3" s="26"/>
    </row>
    <row r="4" spans="2:9" x14ac:dyDescent="0.45">
      <c r="B4" s="25"/>
      <c r="C4" s="120"/>
      <c r="D4" s="120"/>
      <c r="E4" s="120"/>
      <c r="F4" s="120"/>
      <c r="G4" s="120"/>
      <c r="H4" s="120"/>
      <c r="I4" s="26"/>
    </row>
    <row r="5" spans="2:9" ht="32.25" customHeight="1" x14ac:dyDescent="0.45">
      <c r="B5" s="25"/>
      <c r="C5" s="120"/>
      <c r="D5" s="120"/>
      <c r="E5" s="120"/>
      <c r="F5" s="120"/>
      <c r="G5" s="120"/>
      <c r="H5" s="120"/>
      <c r="I5" s="26"/>
    </row>
    <row r="6" spans="2:9" ht="67.5" customHeight="1" x14ac:dyDescent="0.45">
      <c r="B6" s="25"/>
      <c r="C6" s="120" t="s">
        <v>332</v>
      </c>
      <c r="D6" s="120"/>
      <c r="E6" s="120"/>
      <c r="F6" s="120"/>
      <c r="G6" s="120"/>
      <c r="H6" s="120"/>
      <c r="I6" s="26"/>
    </row>
    <row r="7" spans="2:9" ht="17.25" x14ac:dyDescent="0.45">
      <c r="B7" s="25"/>
      <c r="C7" s="27"/>
      <c r="D7" s="27"/>
      <c r="E7" s="27"/>
      <c r="F7" s="27"/>
      <c r="G7" s="27"/>
      <c r="H7" s="27"/>
      <c r="I7" s="26"/>
    </row>
    <row r="8" spans="2:9" ht="17.25" x14ac:dyDescent="0.45">
      <c r="B8" s="25"/>
      <c r="C8" s="27"/>
      <c r="D8" s="27"/>
      <c r="E8" s="27"/>
      <c r="F8" s="27"/>
      <c r="G8" s="27"/>
      <c r="H8" s="27"/>
      <c r="I8" s="26"/>
    </row>
    <row r="9" spans="2:9" ht="17.25" x14ac:dyDescent="0.45">
      <c r="B9" s="25"/>
      <c r="C9" s="121" t="s">
        <v>333</v>
      </c>
      <c r="D9" s="121"/>
      <c r="E9" s="121"/>
      <c r="F9" s="121"/>
      <c r="G9" s="121"/>
      <c r="H9" s="121"/>
      <c r="I9" s="26"/>
    </row>
    <row r="10" spans="2:9" ht="17.25" x14ac:dyDescent="0.45">
      <c r="B10" s="25"/>
      <c r="C10" s="28"/>
      <c r="D10" s="28"/>
      <c r="E10" s="28"/>
      <c r="F10" s="28"/>
      <c r="G10" s="28"/>
      <c r="H10" s="28"/>
      <c r="I10" s="26"/>
    </row>
    <row r="11" spans="2:9" ht="17.25" x14ac:dyDescent="0.45">
      <c r="B11" s="25"/>
      <c r="C11" s="28"/>
      <c r="D11" s="28"/>
      <c r="E11" s="28"/>
      <c r="F11" s="28"/>
      <c r="G11" s="28"/>
      <c r="H11" s="28"/>
      <c r="I11" s="26"/>
    </row>
    <row r="12" spans="2:9" ht="17.25" x14ac:dyDescent="0.45">
      <c r="B12" s="25"/>
      <c r="C12" s="28"/>
      <c r="D12" s="28"/>
      <c r="E12" s="28"/>
      <c r="F12" s="28"/>
      <c r="G12" s="28"/>
      <c r="H12" s="28"/>
      <c r="I12" s="26"/>
    </row>
    <row r="13" spans="2:9" ht="17.25" x14ac:dyDescent="0.45">
      <c r="B13" s="25"/>
      <c r="C13" s="29"/>
      <c r="D13" s="29"/>
      <c r="E13" s="29"/>
      <c r="F13" s="29"/>
      <c r="G13" s="29"/>
      <c r="H13" s="29"/>
      <c r="I13" s="26"/>
    </row>
    <row r="14" spans="2:9" x14ac:dyDescent="0.45">
      <c r="B14" s="25"/>
      <c r="C14" s="122"/>
      <c r="D14" s="122"/>
      <c r="E14" s="122"/>
      <c r="F14" s="122"/>
      <c r="G14" s="122"/>
      <c r="H14" s="122"/>
      <c r="I14" s="26"/>
    </row>
    <row r="15" spans="2:9" x14ac:dyDescent="0.45">
      <c r="B15" s="25"/>
      <c r="C15" s="122"/>
      <c r="D15" s="122"/>
      <c r="E15" s="122"/>
      <c r="F15" s="122"/>
      <c r="G15" s="122"/>
      <c r="H15" s="122"/>
      <c r="I15" s="26"/>
    </row>
    <row r="16" spans="2:9" x14ac:dyDescent="0.45">
      <c r="B16" s="25"/>
      <c r="I16" s="26"/>
    </row>
    <row r="17" spans="2:11" x14ac:dyDescent="0.45">
      <c r="B17" s="25"/>
      <c r="I17" s="26"/>
    </row>
    <row r="18" spans="2:11" x14ac:dyDescent="0.45">
      <c r="B18" s="25"/>
      <c r="I18" s="26"/>
    </row>
    <row r="19" spans="2:11" x14ac:dyDescent="0.45">
      <c r="B19" s="25"/>
      <c r="I19" s="26"/>
    </row>
    <row r="20" spans="2:11" x14ac:dyDescent="0.45">
      <c r="B20" s="25"/>
      <c r="I20" s="26"/>
    </row>
    <row r="21" spans="2:11" x14ac:dyDescent="0.45">
      <c r="B21" s="25"/>
      <c r="I21" s="26"/>
    </row>
    <row r="22" spans="2:11" x14ac:dyDescent="0.45">
      <c r="B22" s="25"/>
      <c r="I22" s="26"/>
    </row>
    <row r="23" spans="2:11" ht="14.65" thickBot="1" x14ac:dyDescent="0.5">
      <c r="B23" s="25"/>
      <c r="I23" s="26"/>
    </row>
    <row r="24" spans="2:11" ht="14.65" thickTop="1" x14ac:dyDescent="0.45">
      <c r="B24" s="22"/>
      <c r="C24" s="23"/>
      <c r="D24" s="23"/>
      <c r="E24" s="23"/>
      <c r="F24" s="22"/>
      <c r="G24" s="23"/>
      <c r="H24" s="23"/>
      <c r="I24" s="24"/>
    </row>
    <row r="25" spans="2:11" x14ac:dyDescent="0.45">
      <c r="B25" s="25"/>
      <c r="F25" s="30"/>
      <c r="I25" s="26"/>
    </row>
    <row r="26" spans="2:11" x14ac:dyDescent="0.45">
      <c r="B26" s="25"/>
      <c r="C26" s="123"/>
      <c r="D26" s="123"/>
      <c r="F26" s="25"/>
      <c r="I26" s="26"/>
    </row>
    <row r="27" spans="2:11" x14ac:dyDescent="0.45">
      <c r="B27" s="25"/>
      <c r="F27" s="30"/>
      <c r="I27" s="26"/>
    </row>
    <row r="28" spans="2:11" x14ac:dyDescent="0.45">
      <c r="B28" s="31"/>
      <c r="F28" s="25"/>
      <c r="I28" s="26"/>
    </row>
    <row r="29" spans="2:11" x14ac:dyDescent="0.45">
      <c r="B29" s="25"/>
      <c r="F29" s="25"/>
      <c r="I29" s="26"/>
    </row>
    <row r="30" spans="2:11" x14ac:dyDescent="0.45">
      <c r="B30" s="25"/>
      <c r="F30" s="25"/>
      <c r="I30" s="26"/>
    </row>
    <row r="31" spans="2:11" x14ac:dyDescent="0.45">
      <c r="B31" s="32"/>
      <c r="C31" s="33"/>
      <c r="D31" s="33"/>
      <c r="E31" s="33"/>
      <c r="F31" s="30"/>
      <c r="G31" s="33"/>
      <c r="H31" s="33"/>
      <c r="I31" s="34"/>
      <c r="J31" s="35"/>
      <c r="K31" s="35"/>
    </row>
    <row r="32" spans="2:11" x14ac:dyDescent="0.45">
      <c r="B32" s="113" t="s">
        <v>334</v>
      </c>
      <c r="C32" s="114"/>
      <c r="D32" s="114"/>
      <c r="E32" s="115"/>
      <c r="F32" s="116" t="s">
        <v>335</v>
      </c>
      <c r="G32" s="117"/>
      <c r="H32" s="117"/>
      <c r="I32" s="118"/>
      <c r="J32" s="35"/>
      <c r="K32" s="35"/>
    </row>
    <row r="33" spans="2:11" x14ac:dyDescent="0.45">
      <c r="B33" s="113"/>
      <c r="C33" s="114"/>
      <c r="D33" s="114"/>
      <c r="E33" s="115"/>
      <c r="F33" s="119"/>
      <c r="G33" s="117"/>
      <c r="H33" s="117"/>
      <c r="I33" s="118"/>
      <c r="J33" s="35"/>
      <c r="K33" s="35"/>
    </row>
    <row r="34" spans="2:11" x14ac:dyDescent="0.45">
      <c r="B34" s="113"/>
      <c r="C34" s="114"/>
      <c r="D34" s="114"/>
      <c r="E34" s="115"/>
      <c r="F34" s="119"/>
      <c r="G34" s="117"/>
      <c r="H34" s="117"/>
      <c r="I34" s="118"/>
      <c r="J34" s="35"/>
      <c r="K34" s="35"/>
    </row>
    <row r="35" spans="2:11" x14ac:dyDescent="0.45">
      <c r="B35" s="113"/>
      <c r="C35" s="114"/>
      <c r="D35" s="114"/>
      <c r="E35" s="115"/>
      <c r="F35" s="119"/>
      <c r="G35" s="117"/>
      <c r="H35" s="117"/>
      <c r="I35" s="118"/>
    </row>
    <row r="36" spans="2:11" x14ac:dyDescent="0.45">
      <c r="B36" s="113"/>
      <c r="C36" s="114"/>
      <c r="D36" s="114"/>
      <c r="E36" s="115"/>
      <c r="F36" s="119"/>
      <c r="G36" s="117"/>
      <c r="H36" s="117"/>
      <c r="I36" s="118"/>
    </row>
    <row r="37" spans="2:11" x14ac:dyDescent="0.45">
      <c r="B37" s="25"/>
      <c r="F37" s="30"/>
      <c r="I37" s="26"/>
    </row>
    <row r="38" spans="2:11" x14ac:dyDescent="0.45">
      <c r="B38" s="25"/>
      <c r="F38" s="25"/>
      <c r="I38" s="26"/>
    </row>
    <row r="39" spans="2:11" x14ac:dyDescent="0.45">
      <c r="B39" s="32"/>
      <c r="C39" s="33"/>
      <c r="D39" s="33"/>
      <c r="E39" s="33"/>
      <c r="F39" s="25"/>
      <c r="G39" s="33"/>
      <c r="H39" s="33"/>
      <c r="I39" s="34"/>
      <c r="J39" s="35"/>
      <c r="K39" s="35"/>
    </row>
    <row r="40" spans="2:11" x14ac:dyDescent="0.45">
      <c r="B40" s="32"/>
      <c r="C40" s="33"/>
      <c r="D40" s="33"/>
      <c r="E40" s="33"/>
      <c r="F40" s="25"/>
      <c r="G40" s="33"/>
      <c r="H40" s="33"/>
      <c r="I40" s="34"/>
      <c r="J40" s="35"/>
      <c r="K40" s="35"/>
    </row>
    <row r="41" spans="2:11" x14ac:dyDescent="0.45">
      <c r="B41" s="32"/>
      <c r="C41" s="33"/>
      <c r="D41" s="33"/>
      <c r="E41" s="33"/>
      <c r="F41" s="25"/>
      <c r="G41" s="33"/>
      <c r="H41" s="33"/>
      <c r="I41" s="34"/>
      <c r="J41" s="35"/>
      <c r="K41" s="35"/>
    </row>
    <row r="42" spans="2:11" x14ac:dyDescent="0.45">
      <c r="B42" s="25"/>
      <c r="F42" s="25"/>
      <c r="I42" s="26"/>
    </row>
    <row r="43" spans="2:11" ht="14.65" thickBot="1" x14ac:dyDescent="0.5">
      <c r="B43" s="36"/>
      <c r="C43" s="37"/>
      <c r="D43" s="37"/>
      <c r="E43" s="37"/>
      <c r="F43" s="36"/>
      <c r="G43" s="37"/>
      <c r="H43" s="37"/>
      <c r="I43" s="38"/>
    </row>
    <row r="44" spans="2:11" ht="14.65" thickTop="1" x14ac:dyDescent="0.45"/>
  </sheetData>
  <mergeCells count="7">
    <mergeCell ref="B32:E36"/>
    <mergeCell ref="F32:I36"/>
    <mergeCell ref="C3:H5"/>
    <mergeCell ref="C6:H6"/>
    <mergeCell ref="C9:H9"/>
    <mergeCell ref="C14:H15"/>
    <mergeCell ref="C26:D26"/>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80"/>
  <sheetViews>
    <sheetView workbookViewId="0">
      <selection activeCell="E29" sqref="E29"/>
    </sheetView>
  </sheetViews>
  <sheetFormatPr defaultRowHeight="14.25" x14ac:dyDescent="0.45"/>
  <cols>
    <col min="1" max="1" width="5.265625" customWidth="1"/>
    <col min="2" max="2" width="24.73046875" customWidth="1"/>
    <col min="4" max="4" width="32" customWidth="1"/>
    <col min="5" max="5" width="14.1328125" customWidth="1"/>
  </cols>
  <sheetData>
    <row r="1" spans="1:5" ht="14.65" thickTop="1" x14ac:dyDescent="0.45">
      <c r="A1" s="41" t="s">
        <v>56</v>
      </c>
      <c r="B1" s="126" t="s">
        <v>336</v>
      </c>
      <c r="C1" s="127"/>
      <c r="D1" s="127"/>
      <c r="E1" s="42" t="s">
        <v>337</v>
      </c>
    </row>
    <row r="2" spans="1:5" x14ac:dyDescent="0.45">
      <c r="A2" s="43"/>
      <c r="B2" s="44"/>
      <c r="C2" s="45"/>
      <c r="D2" s="46"/>
      <c r="E2" s="47"/>
    </row>
    <row r="3" spans="1:5" x14ac:dyDescent="0.45">
      <c r="A3" s="48"/>
      <c r="B3" s="49" t="s">
        <v>338</v>
      </c>
      <c r="C3" s="50"/>
      <c r="D3" s="50"/>
      <c r="E3" s="51"/>
    </row>
    <row r="4" spans="1:5" x14ac:dyDescent="0.45">
      <c r="A4" s="48"/>
      <c r="B4" s="52"/>
      <c r="C4" s="53"/>
      <c r="D4" s="53"/>
      <c r="E4" s="54"/>
    </row>
    <row r="5" spans="1:5" x14ac:dyDescent="0.45">
      <c r="A5" s="48"/>
      <c r="B5" s="49" t="s">
        <v>339</v>
      </c>
      <c r="C5" s="53"/>
      <c r="D5" s="53"/>
      <c r="E5" s="54"/>
    </row>
    <row r="6" spans="1:5" x14ac:dyDescent="0.45">
      <c r="A6" s="48"/>
      <c r="B6" s="52"/>
      <c r="C6" s="53"/>
      <c r="D6" s="53"/>
      <c r="E6" s="54"/>
    </row>
    <row r="7" spans="1:5" x14ac:dyDescent="0.45">
      <c r="A7" s="48" t="s">
        <v>340</v>
      </c>
      <c r="B7" s="52" t="s">
        <v>341</v>
      </c>
      <c r="C7" s="53"/>
      <c r="D7" s="53"/>
      <c r="E7" s="54"/>
    </row>
    <row r="8" spans="1:5" x14ac:dyDescent="0.45">
      <c r="A8" s="55"/>
      <c r="B8" s="56"/>
      <c r="C8" s="57"/>
      <c r="D8" s="57"/>
      <c r="E8" s="58"/>
    </row>
    <row r="9" spans="1:5" x14ac:dyDescent="0.45">
      <c r="A9" s="48"/>
      <c r="B9" s="59" t="s">
        <v>342</v>
      </c>
      <c r="C9" s="60" t="s">
        <v>343</v>
      </c>
      <c r="D9" s="61"/>
      <c r="E9" s="62">
        <v>0</v>
      </c>
    </row>
    <row r="10" spans="1:5" x14ac:dyDescent="0.45">
      <c r="A10" s="48"/>
      <c r="B10" s="59"/>
      <c r="C10" s="60"/>
      <c r="D10" s="63"/>
      <c r="E10" s="62"/>
    </row>
    <row r="11" spans="1:5" x14ac:dyDescent="0.45">
      <c r="A11" s="48"/>
      <c r="B11" s="59" t="s">
        <v>344</v>
      </c>
      <c r="C11" s="60" t="s">
        <v>343</v>
      </c>
      <c r="D11" s="61"/>
      <c r="E11" s="64">
        <v>0</v>
      </c>
    </row>
    <row r="12" spans="1:5" x14ac:dyDescent="0.45">
      <c r="A12" s="48"/>
      <c r="B12" s="59"/>
      <c r="C12" s="60"/>
      <c r="D12" s="63"/>
      <c r="E12" s="62"/>
    </row>
    <row r="13" spans="1:5" x14ac:dyDescent="0.45">
      <c r="A13" s="48"/>
      <c r="B13" s="128" t="s">
        <v>345</v>
      </c>
      <c r="C13" s="60" t="s">
        <v>343</v>
      </c>
      <c r="D13" s="61"/>
      <c r="E13" s="64">
        <v>0</v>
      </c>
    </row>
    <row r="14" spans="1:5" ht="4.5" customHeight="1" x14ac:dyDescent="0.45">
      <c r="A14" s="48"/>
      <c r="B14" s="128"/>
      <c r="C14" s="60"/>
      <c r="D14" s="63"/>
      <c r="E14" s="62"/>
    </row>
    <row r="15" spans="1:5" ht="16.5" customHeight="1" x14ac:dyDescent="0.45">
      <c r="A15" s="48"/>
      <c r="B15" s="59" t="s">
        <v>346</v>
      </c>
      <c r="C15" s="60" t="s">
        <v>343</v>
      </c>
      <c r="D15" s="63"/>
      <c r="E15" s="62">
        <v>0</v>
      </c>
    </row>
    <row r="16" spans="1:5" x14ac:dyDescent="0.45">
      <c r="A16" s="48"/>
      <c r="B16" s="59"/>
      <c r="C16" s="60"/>
      <c r="D16" s="63"/>
      <c r="E16" s="62"/>
    </row>
    <row r="17" spans="1:5" ht="16.5" customHeight="1" x14ac:dyDescent="0.45">
      <c r="A17" s="48"/>
      <c r="B17" s="59" t="s">
        <v>347</v>
      </c>
      <c r="C17" s="60" t="s">
        <v>343</v>
      </c>
      <c r="D17" s="63"/>
      <c r="E17" s="64">
        <v>0</v>
      </c>
    </row>
    <row r="18" spans="1:5" x14ac:dyDescent="0.45">
      <c r="A18" s="48"/>
      <c r="B18" s="65"/>
      <c r="C18" s="63"/>
      <c r="D18" s="61"/>
      <c r="E18" s="64"/>
    </row>
    <row r="19" spans="1:5" x14ac:dyDescent="0.45">
      <c r="A19" s="48"/>
      <c r="B19" s="66"/>
      <c r="C19" s="67"/>
      <c r="D19" s="67"/>
      <c r="E19" s="64"/>
    </row>
    <row r="20" spans="1:5" x14ac:dyDescent="0.45">
      <c r="A20" s="68"/>
      <c r="B20" s="69"/>
      <c r="C20" s="70"/>
      <c r="D20" s="70"/>
      <c r="E20" s="71"/>
    </row>
    <row r="21" spans="1:5" ht="14.65" thickBot="1" x14ac:dyDescent="0.5">
      <c r="A21" s="72"/>
      <c r="B21" s="73"/>
      <c r="C21" s="74"/>
      <c r="D21" s="75"/>
      <c r="E21" s="76">
        <v>0</v>
      </c>
    </row>
    <row r="22" spans="1:5" ht="14.65" thickTop="1" x14ac:dyDescent="0.45">
      <c r="A22" s="77"/>
      <c r="B22" s="78"/>
      <c r="C22" s="79"/>
      <c r="D22" s="79"/>
      <c r="E22" s="62"/>
    </row>
    <row r="23" spans="1:5" x14ac:dyDescent="0.45">
      <c r="A23" s="80" t="s">
        <v>340</v>
      </c>
      <c r="B23" s="81" t="s">
        <v>348</v>
      </c>
      <c r="C23" s="82"/>
      <c r="D23" s="82"/>
      <c r="E23" s="54"/>
    </row>
    <row r="24" spans="1:5" x14ac:dyDescent="0.45">
      <c r="A24" s="80"/>
      <c r="B24" s="81"/>
      <c r="C24" s="82"/>
      <c r="D24" s="82"/>
      <c r="E24" s="54"/>
    </row>
    <row r="25" spans="1:5" x14ac:dyDescent="0.45">
      <c r="A25" s="80"/>
      <c r="B25" s="129" t="s">
        <v>349</v>
      </c>
      <c r="C25" s="130"/>
      <c r="D25" s="130"/>
      <c r="E25" s="83">
        <v>0</v>
      </c>
    </row>
    <row r="26" spans="1:5" x14ac:dyDescent="0.45">
      <c r="A26" s="80"/>
      <c r="B26" s="40"/>
      <c r="C26" s="39"/>
      <c r="D26" s="39"/>
      <c r="E26" s="84"/>
    </row>
    <row r="27" spans="1:5" x14ac:dyDescent="0.45">
      <c r="A27" s="80" t="s">
        <v>350</v>
      </c>
      <c r="B27" s="81" t="s">
        <v>351</v>
      </c>
      <c r="C27" s="82"/>
      <c r="D27" s="82"/>
      <c r="E27" s="54"/>
    </row>
    <row r="28" spans="1:5" x14ac:dyDescent="0.45">
      <c r="A28" s="85"/>
      <c r="B28" s="81"/>
      <c r="C28" s="82"/>
      <c r="D28" s="82"/>
      <c r="E28" s="54"/>
    </row>
    <row r="29" spans="1:5" x14ac:dyDescent="0.45">
      <c r="A29" s="85"/>
      <c r="B29" s="131" t="s">
        <v>352</v>
      </c>
      <c r="C29" s="130"/>
      <c r="D29" s="130"/>
      <c r="E29" s="83"/>
    </row>
    <row r="30" spans="1:5" x14ac:dyDescent="0.45">
      <c r="A30" s="85"/>
      <c r="B30" s="40"/>
      <c r="C30" s="39"/>
      <c r="D30" s="39"/>
      <c r="E30" s="84"/>
    </row>
    <row r="31" spans="1:5" x14ac:dyDescent="0.45">
      <c r="A31" s="80" t="s">
        <v>353</v>
      </c>
      <c r="B31" s="81" t="s">
        <v>354</v>
      </c>
      <c r="C31" s="82"/>
      <c r="D31" s="82"/>
      <c r="E31" s="54"/>
    </row>
    <row r="32" spans="1:5" x14ac:dyDescent="0.45">
      <c r="A32" s="80"/>
      <c r="B32" s="40"/>
      <c r="C32" s="39"/>
      <c r="D32" s="39"/>
      <c r="E32" s="84"/>
    </row>
    <row r="33" spans="1:5" ht="36.75" customHeight="1" x14ac:dyDescent="0.45">
      <c r="A33" s="80"/>
      <c r="B33" s="132" t="s">
        <v>355</v>
      </c>
      <c r="C33" s="125"/>
      <c r="D33" s="125"/>
      <c r="E33" s="84">
        <v>0</v>
      </c>
    </row>
    <row r="34" spans="1:5" x14ac:dyDescent="0.45">
      <c r="A34" s="80"/>
      <c r="B34" s="40"/>
      <c r="C34" s="39"/>
      <c r="D34" s="39"/>
      <c r="E34" s="84"/>
    </row>
    <row r="35" spans="1:5" ht="38.25" customHeight="1" x14ac:dyDescent="0.45">
      <c r="A35" s="80"/>
      <c r="B35" s="124" t="s">
        <v>356</v>
      </c>
      <c r="C35" s="125"/>
      <c r="D35" s="125"/>
      <c r="E35" s="84">
        <v>0</v>
      </c>
    </row>
    <row r="36" spans="1:5" x14ac:dyDescent="0.45">
      <c r="A36" s="80"/>
      <c r="B36" s="40"/>
      <c r="C36" s="39"/>
      <c r="D36" s="39"/>
      <c r="E36" s="84"/>
    </row>
    <row r="37" spans="1:5" x14ac:dyDescent="0.45">
      <c r="A37" s="48" t="s">
        <v>357</v>
      </c>
      <c r="B37" s="52" t="s">
        <v>358</v>
      </c>
      <c r="C37" s="61"/>
      <c r="D37" s="61"/>
      <c r="E37" s="64"/>
    </row>
    <row r="38" spans="1:5" x14ac:dyDescent="0.45">
      <c r="A38" s="48"/>
      <c r="B38" s="86"/>
      <c r="C38" s="61"/>
      <c r="D38" s="61"/>
      <c r="E38" s="64"/>
    </row>
    <row r="39" spans="1:5" ht="30.75" customHeight="1" x14ac:dyDescent="0.45">
      <c r="A39" s="48"/>
      <c r="B39" s="132" t="s">
        <v>359</v>
      </c>
      <c r="C39" s="125"/>
      <c r="D39" s="125"/>
      <c r="E39" s="84"/>
    </row>
    <row r="40" spans="1:5" x14ac:dyDescent="0.45">
      <c r="A40" s="48"/>
      <c r="B40" s="86"/>
      <c r="C40" s="61"/>
      <c r="D40" s="61"/>
      <c r="E40" s="64"/>
    </row>
    <row r="41" spans="1:5" x14ac:dyDescent="0.45">
      <c r="A41" s="48" t="s">
        <v>360</v>
      </c>
      <c r="B41" s="52" t="s">
        <v>361</v>
      </c>
      <c r="C41" s="61"/>
      <c r="D41" s="61"/>
      <c r="E41" s="64"/>
    </row>
    <row r="42" spans="1:5" x14ac:dyDescent="0.45">
      <c r="A42" s="48"/>
      <c r="B42" s="86"/>
      <c r="C42" s="61"/>
      <c r="D42" s="61"/>
      <c r="E42" s="64"/>
    </row>
    <row r="43" spans="1:5" ht="78" customHeight="1" x14ac:dyDescent="0.45">
      <c r="A43" s="48"/>
      <c r="B43" s="132" t="s">
        <v>362</v>
      </c>
      <c r="C43" s="125"/>
      <c r="D43" s="125"/>
      <c r="E43" s="84"/>
    </row>
    <row r="44" spans="1:5" x14ac:dyDescent="0.45">
      <c r="A44" s="80"/>
      <c r="B44" s="129"/>
      <c r="C44" s="130"/>
      <c r="D44" s="130"/>
      <c r="E44" s="83"/>
    </row>
    <row r="45" spans="1:5" x14ac:dyDescent="0.45">
      <c r="A45" s="87"/>
      <c r="B45" s="133" t="s">
        <v>363</v>
      </c>
      <c r="C45" s="134"/>
      <c r="D45" s="134"/>
      <c r="E45" s="88">
        <f>SUM(E24:E44)</f>
        <v>0</v>
      </c>
    </row>
    <row r="46" spans="1:5" ht="14.65" thickBot="1" x14ac:dyDescent="0.5">
      <c r="A46" s="89"/>
      <c r="B46" s="90"/>
      <c r="C46" s="91"/>
      <c r="D46" s="75"/>
      <c r="E46" s="76"/>
    </row>
    <row r="47" spans="1:5" ht="14.65" thickTop="1" x14ac:dyDescent="0.45">
      <c r="A47" s="48"/>
      <c r="B47" s="92"/>
      <c r="C47" s="93"/>
      <c r="D47" s="93"/>
      <c r="E47" s="94"/>
    </row>
    <row r="48" spans="1:5" x14ac:dyDescent="0.45">
      <c r="A48" s="87"/>
      <c r="B48" s="133" t="s">
        <v>364</v>
      </c>
      <c r="C48" s="134"/>
      <c r="D48" s="134"/>
      <c r="E48" s="88">
        <f>E45</f>
        <v>0</v>
      </c>
    </row>
    <row r="49" spans="1:5" x14ac:dyDescent="0.45">
      <c r="A49" s="95"/>
      <c r="B49" s="96"/>
      <c r="C49" s="97"/>
      <c r="D49" s="97"/>
      <c r="E49" s="83"/>
    </row>
    <row r="50" spans="1:5" x14ac:dyDescent="0.45">
      <c r="A50" s="48" t="s">
        <v>365</v>
      </c>
      <c r="B50" s="52" t="s">
        <v>366</v>
      </c>
      <c r="C50" s="61"/>
      <c r="D50" s="61"/>
      <c r="E50" s="64"/>
    </row>
    <row r="51" spans="1:5" x14ac:dyDescent="0.45">
      <c r="A51" s="48"/>
      <c r="B51" s="86"/>
      <c r="C51" s="61"/>
      <c r="D51" s="61"/>
      <c r="E51" s="64"/>
    </row>
    <row r="52" spans="1:5" ht="50.25" customHeight="1" x14ac:dyDescent="0.45">
      <c r="A52" s="48"/>
      <c r="B52" s="124" t="s">
        <v>367</v>
      </c>
      <c r="C52" s="125"/>
      <c r="D52" s="125"/>
      <c r="E52" s="84"/>
    </row>
    <row r="53" spans="1:5" x14ac:dyDescent="0.45">
      <c r="A53" s="48"/>
      <c r="B53" s="86"/>
      <c r="C53" s="61"/>
      <c r="D53" s="61"/>
      <c r="E53" s="64"/>
    </row>
    <row r="54" spans="1:5" x14ac:dyDescent="0.45">
      <c r="A54" s="48" t="s">
        <v>368</v>
      </c>
      <c r="B54" s="52" t="s">
        <v>369</v>
      </c>
      <c r="C54" s="93"/>
      <c r="D54" s="93"/>
      <c r="E54" s="94"/>
    </row>
    <row r="55" spans="1:5" x14ac:dyDescent="0.45">
      <c r="A55" s="48"/>
      <c r="B55" s="86"/>
      <c r="C55" s="93"/>
      <c r="D55" s="93"/>
      <c r="E55" s="94"/>
    </row>
    <row r="56" spans="1:5" ht="60" customHeight="1" x14ac:dyDescent="0.45">
      <c r="A56" s="48"/>
      <c r="B56" s="124" t="s">
        <v>370</v>
      </c>
      <c r="C56" s="138"/>
      <c r="D56" s="138"/>
      <c r="E56" s="98">
        <v>0</v>
      </c>
    </row>
    <row r="57" spans="1:5" x14ac:dyDescent="0.45">
      <c r="A57" s="48"/>
      <c r="B57" s="99"/>
      <c r="E57" s="98"/>
    </row>
    <row r="58" spans="1:5" x14ac:dyDescent="0.45">
      <c r="A58" s="48"/>
      <c r="B58" s="99"/>
      <c r="E58" s="98"/>
    </row>
    <row r="59" spans="1:5" x14ac:dyDescent="0.45">
      <c r="A59" s="87"/>
      <c r="B59" s="133" t="s">
        <v>363</v>
      </c>
      <c r="C59" s="134"/>
      <c r="D59" s="134"/>
      <c r="E59" s="88">
        <f>SUM(E48:E58)</f>
        <v>0</v>
      </c>
    </row>
    <row r="60" spans="1:5" ht="14.65" thickBot="1" x14ac:dyDescent="0.5">
      <c r="A60" s="89"/>
      <c r="B60" s="90"/>
      <c r="C60" s="91"/>
      <c r="D60" s="75"/>
      <c r="E60" s="76"/>
    </row>
    <row r="61" spans="1:5" ht="14.65" thickTop="1" x14ac:dyDescent="0.45">
      <c r="A61" s="48"/>
      <c r="B61" s="92"/>
      <c r="C61" s="93"/>
      <c r="D61" s="93"/>
      <c r="E61" s="94"/>
    </row>
    <row r="62" spans="1:5" x14ac:dyDescent="0.45">
      <c r="A62" s="87"/>
      <c r="B62" s="133" t="s">
        <v>364</v>
      </c>
      <c r="C62" s="134"/>
      <c r="D62" s="134"/>
      <c r="E62" s="88">
        <f>E59</f>
        <v>0</v>
      </c>
    </row>
    <row r="63" spans="1:5" x14ac:dyDescent="0.45">
      <c r="A63" s="95"/>
      <c r="B63" s="96"/>
      <c r="C63" s="97"/>
      <c r="D63" s="97"/>
      <c r="E63" s="83"/>
    </row>
    <row r="64" spans="1:5" x14ac:dyDescent="0.45">
      <c r="A64" s="48" t="s">
        <v>371</v>
      </c>
      <c r="B64" s="52" t="s">
        <v>372</v>
      </c>
      <c r="C64" s="61"/>
      <c r="D64" s="61"/>
      <c r="E64" s="64"/>
    </row>
    <row r="65" spans="1:5" x14ac:dyDescent="0.45">
      <c r="A65" s="48"/>
      <c r="B65" s="86"/>
      <c r="C65" s="93"/>
      <c r="D65" s="93"/>
      <c r="E65" s="94"/>
    </row>
    <row r="66" spans="1:5" x14ac:dyDescent="0.45">
      <c r="A66" s="48"/>
      <c r="B66" s="124" t="s">
        <v>373</v>
      </c>
      <c r="C66" s="125"/>
      <c r="D66" s="125"/>
      <c r="E66" s="84"/>
    </row>
    <row r="67" spans="1:5" x14ac:dyDescent="0.45">
      <c r="A67" s="48"/>
      <c r="B67" s="86"/>
      <c r="C67" s="61"/>
      <c r="D67" s="61"/>
      <c r="E67" s="64"/>
    </row>
    <row r="68" spans="1:5" x14ac:dyDescent="0.45">
      <c r="A68" s="100" t="s">
        <v>374</v>
      </c>
      <c r="B68" s="132" t="s">
        <v>375</v>
      </c>
      <c r="C68" s="125"/>
      <c r="D68" s="125"/>
      <c r="E68" s="84"/>
    </row>
    <row r="69" spans="1:5" x14ac:dyDescent="0.45">
      <c r="A69" s="100"/>
      <c r="B69" s="40"/>
      <c r="C69" s="39"/>
      <c r="D69" s="39"/>
      <c r="E69" s="84"/>
    </row>
    <row r="70" spans="1:5" x14ac:dyDescent="0.45">
      <c r="A70" s="100" t="s">
        <v>376</v>
      </c>
      <c r="B70" s="129" t="s">
        <v>377</v>
      </c>
      <c r="C70" s="130"/>
      <c r="D70" s="135"/>
      <c r="E70" s="84"/>
    </row>
    <row r="71" spans="1:5" x14ac:dyDescent="0.45">
      <c r="A71" s="80"/>
      <c r="B71" s="81"/>
      <c r="C71" s="82"/>
      <c r="D71" s="82"/>
      <c r="E71" s="54"/>
    </row>
    <row r="72" spans="1:5" x14ac:dyDescent="0.45">
      <c r="A72" s="100" t="s">
        <v>378</v>
      </c>
      <c r="B72" s="132" t="s">
        <v>379</v>
      </c>
      <c r="C72" s="125"/>
      <c r="D72" s="125"/>
      <c r="E72" s="84"/>
    </row>
    <row r="73" spans="1:5" x14ac:dyDescent="0.45">
      <c r="A73" s="100"/>
      <c r="B73" s="40"/>
      <c r="C73" s="39"/>
      <c r="D73" s="39"/>
      <c r="E73" s="84"/>
    </row>
    <row r="74" spans="1:5" x14ac:dyDescent="0.45">
      <c r="A74" s="100" t="s">
        <v>380</v>
      </c>
      <c r="B74" s="129" t="s">
        <v>381</v>
      </c>
      <c r="C74" s="130"/>
      <c r="D74" s="135"/>
      <c r="E74" s="84"/>
    </row>
    <row r="75" spans="1:5" x14ac:dyDescent="0.45">
      <c r="A75" s="80"/>
      <c r="B75" s="81"/>
      <c r="C75" s="82"/>
      <c r="D75" s="82"/>
      <c r="E75" s="54"/>
    </row>
    <row r="76" spans="1:5" x14ac:dyDescent="0.45">
      <c r="A76" s="80"/>
      <c r="B76" s="81"/>
      <c r="C76" s="82"/>
      <c r="D76" s="82"/>
      <c r="E76" s="54"/>
    </row>
    <row r="77" spans="1:5" x14ac:dyDescent="0.45">
      <c r="A77" s="80"/>
      <c r="B77" s="129"/>
      <c r="C77" s="130"/>
      <c r="D77" s="130"/>
      <c r="E77" s="83"/>
    </row>
    <row r="78" spans="1:5" x14ac:dyDescent="0.45">
      <c r="A78" s="101"/>
      <c r="B78" s="136"/>
      <c r="C78" s="137"/>
      <c r="D78" s="137"/>
      <c r="E78" s="102"/>
    </row>
    <row r="79" spans="1:5" ht="14.65" thickBot="1" x14ac:dyDescent="0.5">
      <c r="A79" s="103"/>
      <c r="B79" s="104" t="s">
        <v>382</v>
      </c>
      <c r="C79" s="105"/>
      <c r="D79" s="106" t="s">
        <v>383</v>
      </c>
      <c r="E79" s="107">
        <f>SUM(E62:E78)</f>
        <v>0</v>
      </c>
    </row>
    <row r="80" spans="1:5" ht="14.65" thickTop="1" x14ac:dyDescent="0.45"/>
  </sheetData>
  <mergeCells count="22">
    <mergeCell ref="B72:D72"/>
    <mergeCell ref="B74:D74"/>
    <mergeCell ref="B77:D77"/>
    <mergeCell ref="B78:D78"/>
    <mergeCell ref="B56:D56"/>
    <mergeCell ref="B59:D59"/>
    <mergeCell ref="B62:D62"/>
    <mergeCell ref="B66:D66"/>
    <mergeCell ref="B68:D68"/>
    <mergeCell ref="B70:D70"/>
    <mergeCell ref="B52:D52"/>
    <mergeCell ref="B1:D1"/>
    <mergeCell ref="B13:B14"/>
    <mergeCell ref="B25:D25"/>
    <mergeCell ref="B29:D29"/>
    <mergeCell ref="B33:D33"/>
    <mergeCell ref="B35:D35"/>
    <mergeCell ref="B39:D39"/>
    <mergeCell ref="B43:D43"/>
    <mergeCell ref="B44:D44"/>
    <mergeCell ref="B45:D45"/>
    <mergeCell ref="B48:D48"/>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74"/>
  <sheetViews>
    <sheetView topLeftCell="A64" zoomScaleNormal="100" workbookViewId="0"/>
  </sheetViews>
  <sheetFormatPr defaultRowHeight="14.25" x14ac:dyDescent="0.45"/>
  <cols>
    <col min="1" max="1" width="112.86328125" customWidth="1"/>
  </cols>
  <sheetData>
    <row r="1" spans="1:1" ht="17.649999999999999" x14ac:dyDescent="0.45">
      <c r="A1" s="1" t="s">
        <v>0</v>
      </c>
    </row>
    <row r="2" spans="1:1" x14ac:dyDescent="0.45">
      <c r="A2" s="2"/>
    </row>
    <row r="3" spans="1:1" ht="27" x14ac:dyDescent="0.45">
      <c r="A3" s="2" t="s">
        <v>1</v>
      </c>
    </row>
    <row r="4" spans="1:1" x14ac:dyDescent="0.45">
      <c r="A4" s="2"/>
    </row>
    <row r="5" spans="1:1" ht="54" x14ac:dyDescent="0.45">
      <c r="A5" s="2" t="s">
        <v>2</v>
      </c>
    </row>
    <row r="6" spans="1:1" x14ac:dyDescent="0.45">
      <c r="A6" s="2"/>
    </row>
    <row r="7" spans="1:1" ht="40.5" x14ac:dyDescent="0.45">
      <c r="A7" s="2" t="s">
        <v>3</v>
      </c>
    </row>
    <row r="8" spans="1:1" x14ac:dyDescent="0.45">
      <c r="A8" s="2"/>
    </row>
    <row r="9" spans="1:1" ht="40.5" x14ac:dyDescent="0.45">
      <c r="A9" s="2" t="s">
        <v>4</v>
      </c>
    </row>
    <row r="10" spans="1:1" x14ac:dyDescent="0.45">
      <c r="A10" s="2"/>
    </row>
    <row r="11" spans="1:1" ht="40.5" x14ac:dyDescent="0.45">
      <c r="A11" s="2" t="s">
        <v>5</v>
      </c>
    </row>
    <row r="12" spans="1:1" x14ac:dyDescent="0.45">
      <c r="A12" s="2"/>
    </row>
    <row r="13" spans="1:1" ht="40.5" x14ac:dyDescent="0.45">
      <c r="A13" s="2" t="s">
        <v>6</v>
      </c>
    </row>
    <row r="14" spans="1:1" x14ac:dyDescent="0.45">
      <c r="A14" s="2"/>
    </row>
    <row r="15" spans="1:1" ht="27" x14ac:dyDescent="0.45">
      <c r="A15" s="2" t="s">
        <v>7</v>
      </c>
    </row>
    <row r="16" spans="1:1" x14ac:dyDescent="0.45">
      <c r="A16" s="2"/>
    </row>
    <row r="17" spans="1:1" ht="40.5" x14ac:dyDescent="0.45">
      <c r="A17" s="2" t="s">
        <v>8</v>
      </c>
    </row>
    <row r="18" spans="1:1" x14ac:dyDescent="0.45">
      <c r="A18" s="2"/>
    </row>
    <row r="19" spans="1:1" ht="67.5" x14ac:dyDescent="0.45">
      <c r="A19" s="2" t="s">
        <v>9</v>
      </c>
    </row>
    <row r="20" spans="1:1" x14ac:dyDescent="0.45">
      <c r="A20" s="2"/>
    </row>
    <row r="21" spans="1:1" ht="40.5" x14ac:dyDescent="0.45">
      <c r="A21" s="2" t="s">
        <v>10</v>
      </c>
    </row>
    <row r="22" spans="1:1" x14ac:dyDescent="0.45">
      <c r="A22" s="2"/>
    </row>
    <row r="23" spans="1:1" ht="27" x14ac:dyDescent="0.45">
      <c r="A23" s="2" t="s">
        <v>11</v>
      </c>
    </row>
    <row r="25" spans="1:1" ht="17.649999999999999" x14ac:dyDescent="0.45">
      <c r="A25" s="1" t="s">
        <v>12</v>
      </c>
    </row>
    <row r="26" spans="1:1" ht="14.65" x14ac:dyDescent="0.45">
      <c r="A26" s="3" t="s">
        <v>13</v>
      </c>
    </row>
    <row r="27" spans="1:1" x14ac:dyDescent="0.45">
      <c r="A27" s="2"/>
    </row>
    <row r="28" spans="1:1" ht="27" x14ac:dyDescent="0.45">
      <c r="A28" s="2" t="s">
        <v>14</v>
      </c>
    </row>
    <row r="29" spans="1:1" ht="27" x14ac:dyDescent="0.45">
      <c r="A29" s="2" t="s">
        <v>15</v>
      </c>
    </row>
    <row r="30" spans="1:1" ht="14.65" x14ac:dyDescent="0.45">
      <c r="A30" s="3" t="s">
        <v>16</v>
      </c>
    </row>
    <row r="31" spans="1:1" x14ac:dyDescent="0.45">
      <c r="A31" s="2" t="s">
        <v>17</v>
      </c>
    </row>
    <row r="32" spans="1:1" x14ac:dyDescent="0.45">
      <c r="A32" s="2"/>
    </row>
    <row r="33" spans="1:1" x14ac:dyDescent="0.45">
      <c r="A33" s="2" t="s">
        <v>18</v>
      </c>
    </row>
    <row r="34" spans="1:1" x14ac:dyDescent="0.45">
      <c r="A34" s="2" t="s">
        <v>19</v>
      </c>
    </row>
    <row r="35" spans="1:1" x14ac:dyDescent="0.45">
      <c r="A35" s="2" t="s">
        <v>20</v>
      </c>
    </row>
    <row r="36" spans="1:1" ht="14.65" x14ac:dyDescent="0.45">
      <c r="A36" s="3" t="s">
        <v>21</v>
      </c>
    </row>
    <row r="37" spans="1:1" x14ac:dyDescent="0.45">
      <c r="A37" s="2" t="s">
        <v>22</v>
      </c>
    </row>
    <row r="38" spans="1:1" x14ac:dyDescent="0.45">
      <c r="A38" s="2"/>
    </row>
    <row r="39" spans="1:1" x14ac:dyDescent="0.45">
      <c r="A39" s="2" t="s">
        <v>23</v>
      </c>
    </row>
    <row r="40" spans="1:1" x14ac:dyDescent="0.45">
      <c r="A40" s="2" t="s">
        <v>24</v>
      </c>
    </row>
    <row r="41" spans="1:1" ht="14.65" x14ac:dyDescent="0.45">
      <c r="A41" s="3" t="s">
        <v>25</v>
      </c>
    </row>
    <row r="42" spans="1:1" x14ac:dyDescent="0.45">
      <c r="A42" s="2" t="s">
        <v>26</v>
      </c>
    </row>
    <row r="43" spans="1:1" x14ac:dyDescent="0.45">
      <c r="A43" s="2" t="s">
        <v>27</v>
      </c>
    </row>
    <row r="44" spans="1:1" x14ac:dyDescent="0.45">
      <c r="A44" s="2" t="s">
        <v>28</v>
      </c>
    </row>
    <row r="45" spans="1:1" x14ac:dyDescent="0.45">
      <c r="A45" s="2" t="s">
        <v>29</v>
      </c>
    </row>
    <row r="46" spans="1:1" x14ac:dyDescent="0.45">
      <c r="A46" s="2" t="s">
        <v>30</v>
      </c>
    </row>
    <row r="47" spans="1:1" x14ac:dyDescent="0.45">
      <c r="A47" s="2" t="s">
        <v>31</v>
      </c>
    </row>
    <row r="48" spans="1:1" ht="14.65" x14ac:dyDescent="0.45">
      <c r="A48" s="3" t="s">
        <v>32</v>
      </c>
    </row>
    <row r="49" spans="1:1" x14ac:dyDescent="0.45">
      <c r="A49" s="2" t="s">
        <v>33</v>
      </c>
    </row>
    <row r="50" spans="1:1" x14ac:dyDescent="0.45">
      <c r="A50" s="2"/>
    </row>
    <row r="51" spans="1:1" x14ac:dyDescent="0.45">
      <c r="A51" s="2" t="s">
        <v>34</v>
      </c>
    </row>
    <row r="52" spans="1:1" ht="28.5" x14ac:dyDescent="0.45">
      <c r="A52" s="2" t="s">
        <v>35</v>
      </c>
    </row>
    <row r="53" spans="1:1" x14ac:dyDescent="0.45">
      <c r="A53" s="2" t="s">
        <v>36</v>
      </c>
    </row>
    <row r="54" spans="1:1" ht="27" x14ac:dyDescent="0.45">
      <c r="A54" s="2" t="s">
        <v>37</v>
      </c>
    </row>
    <row r="55" spans="1:1" x14ac:dyDescent="0.45">
      <c r="A55" s="2" t="s">
        <v>38</v>
      </c>
    </row>
    <row r="56" spans="1:1" x14ac:dyDescent="0.45">
      <c r="A56" s="2" t="s">
        <v>39</v>
      </c>
    </row>
    <row r="57" spans="1:1" x14ac:dyDescent="0.45">
      <c r="A57" s="2" t="s">
        <v>40</v>
      </c>
    </row>
    <row r="58" spans="1:1" x14ac:dyDescent="0.45">
      <c r="A58" s="2" t="s">
        <v>41</v>
      </c>
    </row>
    <row r="59" spans="1:1" ht="27" x14ac:dyDescent="0.45">
      <c r="A59" s="2" t="s">
        <v>42</v>
      </c>
    </row>
    <row r="60" spans="1:1" x14ac:dyDescent="0.45">
      <c r="A60" s="2" t="s">
        <v>43</v>
      </c>
    </row>
    <row r="61" spans="1:1" ht="40.5" x14ac:dyDescent="0.45">
      <c r="A61" s="2" t="s">
        <v>44</v>
      </c>
    </row>
    <row r="62" spans="1:1" x14ac:dyDescent="0.45">
      <c r="A62" s="2" t="s">
        <v>45</v>
      </c>
    </row>
    <row r="63" spans="1:1" ht="14.65" x14ac:dyDescent="0.45">
      <c r="A63" s="3" t="s">
        <v>46</v>
      </c>
    </row>
    <row r="64" spans="1:1" x14ac:dyDescent="0.45">
      <c r="A64" s="2" t="s">
        <v>47</v>
      </c>
    </row>
    <row r="65" spans="1:1" x14ac:dyDescent="0.45">
      <c r="A65" s="2"/>
    </row>
    <row r="66" spans="1:1" ht="27" x14ac:dyDescent="0.45">
      <c r="A66" s="2" t="s">
        <v>48</v>
      </c>
    </row>
    <row r="67" spans="1:1" x14ac:dyDescent="0.45">
      <c r="A67" s="2" t="s">
        <v>49</v>
      </c>
    </row>
    <row r="68" spans="1:1" x14ac:dyDescent="0.45">
      <c r="A68" s="2" t="s">
        <v>50</v>
      </c>
    </row>
    <row r="69" spans="1:1" ht="14.65" x14ac:dyDescent="0.45">
      <c r="A69" s="3" t="s">
        <v>51</v>
      </c>
    </row>
    <row r="70" spans="1:1" x14ac:dyDescent="0.45">
      <c r="A70" s="2" t="s">
        <v>52</v>
      </c>
    </row>
    <row r="71" spans="1:1" x14ac:dyDescent="0.45">
      <c r="A71" s="2"/>
    </row>
    <row r="72" spans="1:1" ht="27" x14ac:dyDescent="0.45">
      <c r="A72" s="2" t="s">
        <v>53</v>
      </c>
    </row>
    <row r="73" spans="1:1" x14ac:dyDescent="0.45">
      <c r="A73" s="2" t="s">
        <v>54</v>
      </c>
    </row>
    <row r="74" spans="1:1" x14ac:dyDescent="0.45">
      <c r="A74" s="2" t="s">
        <v>55</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55"/>
  <sheetViews>
    <sheetView zoomScale="55" zoomScaleNormal="55" workbookViewId="0">
      <selection activeCell="E6" sqref="E6:E47"/>
    </sheetView>
  </sheetViews>
  <sheetFormatPr defaultRowHeight="14.25" x14ac:dyDescent="0.45"/>
  <cols>
    <col min="2" max="2" width="42.53125" customWidth="1"/>
    <col min="3" max="4" width="21.3984375" customWidth="1"/>
    <col min="5" max="6" width="19.19921875" customWidth="1"/>
  </cols>
  <sheetData>
    <row r="1" spans="1:6" x14ac:dyDescent="0.45">
      <c r="A1" s="143" t="s">
        <v>82</v>
      </c>
      <c r="B1" s="144"/>
      <c r="C1" s="144"/>
      <c r="D1" s="144"/>
      <c r="E1" s="144"/>
      <c r="F1" s="144"/>
    </row>
    <row r="2" spans="1:6" x14ac:dyDescent="0.45">
      <c r="A2" s="144"/>
      <c r="B2" s="144"/>
      <c r="C2" s="144"/>
      <c r="D2" s="144"/>
      <c r="E2" s="144"/>
      <c r="F2" s="144"/>
    </row>
    <row r="3" spans="1:6" ht="14.65" thickBot="1" x14ac:dyDescent="0.5">
      <c r="A3" s="145"/>
      <c r="B3" s="145"/>
      <c r="C3" s="145"/>
      <c r="D3" s="145"/>
      <c r="E3" s="145"/>
      <c r="F3" s="145"/>
    </row>
    <row r="4" spans="1:6" ht="14.65" thickTop="1" x14ac:dyDescent="0.45">
      <c r="A4" s="160" t="s">
        <v>56</v>
      </c>
      <c r="B4" s="160" t="s">
        <v>57</v>
      </c>
      <c r="C4" s="162" t="s">
        <v>58</v>
      </c>
      <c r="D4" s="164" t="s">
        <v>59</v>
      </c>
      <c r="E4" s="164" t="s">
        <v>60</v>
      </c>
      <c r="F4" s="4" t="s">
        <v>61</v>
      </c>
    </row>
    <row r="5" spans="1:6" ht="14.65" thickBot="1" x14ac:dyDescent="0.5">
      <c r="A5" s="161"/>
      <c r="B5" s="161"/>
      <c r="C5" s="163"/>
      <c r="D5" s="165"/>
      <c r="E5" s="165"/>
      <c r="F5" s="5" t="s">
        <v>62</v>
      </c>
    </row>
    <row r="6" spans="1:6" ht="15.75" customHeight="1" thickTop="1" x14ac:dyDescent="0.45">
      <c r="A6" s="166" t="s">
        <v>63</v>
      </c>
      <c r="B6" s="167" t="s">
        <v>64</v>
      </c>
      <c r="C6" s="142" t="s">
        <v>65</v>
      </c>
      <c r="D6" s="142" t="s">
        <v>66</v>
      </c>
      <c r="E6" s="142"/>
      <c r="F6" s="159">
        <f>E6</f>
        <v>0</v>
      </c>
    </row>
    <row r="7" spans="1:6" x14ac:dyDescent="0.45">
      <c r="A7" s="147"/>
      <c r="B7" s="150"/>
      <c r="C7" s="140"/>
      <c r="D7" s="140"/>
      <c r="E7" s="140"/>
      <c r="F7" s="157"/>
    </row>
    <row r="8" spans="1:6" x14ac:dyDescent="0.45">
      <c r="A8" s="147"/>
      <c r="B8" s="150"/>
      <c r="C8" s="140"/>
      <c r="D8" s="140"/>
      <c r="E8" s="140"/>
      <c r="F8" s="157"/>
    </row>
    <row r="9" spans="1:6" ht="15" customHeight="1" x14ac:dyDescent="0.45">
      <c r="A9" s="147"/>
      <c r="B9" s="150"/>
      <c r="C9" s="140"/>
      <c r="D9" s="140"/>
      <c r="E9" s="140"/>
      <c r="F9" s="157"/>
    </row>
    <row r="10" spans="1:6" x14ac:dyDescent="0.45">
      <c r="A10" s="147"/>
      <c r="B10" s="150"/>
      <c r="C10" s="140"/>
      <c r="D10" s="140"/>
      <c r="E10" s="140"/>
      <c r="F10" s="157"/>
    </row>
    <row r="11" spans="1:6" ht="14.65" thickBot="1" x14ac:dyDescent="0.5">
      <c r="A11" s="148"/>
      <c r="B11" s="151"/>
      <c r="C11" s="141"/>
      <c r="D11" s="141"/>
      <c r="E11" s="141"/>
      <c r="F11" s="158"/>
    </row>
    <row r="12" spans="1:6" ht="15" customHeight="1" thickTop="1" x14ac:dyDescent="0.45">
      <c r="A12" s="146" t="s">
        <v>67</v>
      </c>
      <c r="B12" s="149" t="s">
        <v>68</v>
      </c>
      <c r="C12" s="139" t="s">
        <v>65</v>
      </c>
      <c r="D12" s="139" t="s">
        <v>66</v>
      </c>
      <c r="E12" s="139"/>
      <c r="F12" s="159">
        <f>E12</f>
        <v>0</v>
      </c>
    </row>
    <row r="13" spans="1:6" x14ac:dyDescent="0.45">
      <c r="A13" s="147"/>
      <c r="B13" s="150"/>
      <c r="C13" s="140"/>
      <c r="D13" s="140"/>
      <c r="E13" s="140"/>
      <c r="F13" s="157"/>
    </row>
    <row r="14" spans="1:6" x14ac:dyDescent="0.45">
      <c r="A14" s="147"/>
      <c r="B14" s="150"/>
      <c r="C14" s="140"/>
      <c r="D14" s="140"/>
      <c r="E14" s="140"/>
      <c r="F14" s="157"/>
    </row>
    <row r="15" spans="1:6" ht="15" customHeight="1" x14ac:dyDescent="0.45">
      <c r="A15" s="147"/>
      <c r="B15" s="150"/>
      <c r="C15" s="140"/>
      <c r="D15" s="140"/>
      <c r="E15" s="140"/>
      <c r="F15" s="157"/>
    </row>
    <row r="16" spans="1:6" x14ac:dyDescent="0.45">
      <c r="A16" s="147"/>
      <c r="B16" s="150"/>
      <c r="C16" s="140"/>
      <c r="D16" s="140"/>
      <c r="E16" s="140"/>
      <c r="F16" s="157"/>
    </row>
    <row r="17" spans="1:6" ht="14.65" thickBot="1" x14ac:dyDescent="0.5">
      <c r="A17" s="148"/>
      <c r="B17" s="151"/>
      <c r="C17" s="141"/>
      <c r="D17" s="141"/>
      <c r="E17" s="141"/>
      <c r="F17" s="158"/>
    </row>
    <row r="18" spans="1:6" ht="15" customHeight="1" x14ac:dyDescent="0.45">
      <c r="A18" s="146" t="s">
        <v>69</v>
      </c>
      <c r="B18" s="149" t="s">
        <v>70</v>
      </c>
      <c r="C18" s="139" t="s">
        <v>71</v>
      </c>
      <c r="D18" s="139">
        <v>30</v>
      </c>
      <c r="E18" s="139"/>
      <c r="F18" s="156">
        <f>E18*D18</f>
        <v>0</v>
      </c>
    </row>
    <row r="19" spans="1:6" x14ac:dyDescent="0.45">
      <c r="A19" s="147"/>
      <c r="B19" s="150"/>
      <c r="C19" s="140"/>
      <c r="D19" s="140"/>
      <c r="E19" s="140"/>
      <c r="F19" s="157"/>
    </row>
    <row r="20" spans="1:6" x14ac:dyDescent="0.45">
      <c r="A20" s="147"/>
      <c r="B20" s="150"/>
      <c r="C20" s="140"/>
      <c r="D20" s="140"/>
      <c r="E20" s="140"/>
      <c r="F20" s="157"/>
    </row>
    <row r="21" spans="1:6" ht="15" customHeight="1" x14ac:dyDescent="0.45">
      <c r="A21" s="147"/>
      <c r="B21" s="150"/>
      <c r="C21" s="140"/>
      <c r="D21" s="140"/>
      <c r="E21" s="140"/>
      <c r="F21" s="157"/>
    </row>
    <row r="22" spans="1:6" x14ac:dyDescent="0.45">
      <c r="A22" s="147"/>
      <c r="B22" s="150"/>
      <c r="C22" s="140"/>
      <c r="D22" s="140"/>
      <c r="E22" s="140"/>
      <c r="F22" s="157"/>
    </row>
    <row r="23" spans="1:6" ht="14.65" thickBot="1" x14ac:dyDescent="0.5">
      <c r="A23" s="148"/>
      <c r="B23" s="151"/>
      <c r="C23" s="141"/>
      <c r="D23" s="141"/>
      <c r="E23" s="141"/>
      <c r="F23" s="158"/>
    </row>
    <row r="24" spans="1:6" ht="15" customHeight="1" x14ac:dyDescent="0.45">
      <c r="A24" s="146" t="s">
        <v>72</v>
      </c>
      <c r="B24" s="149" t="s">
        <v>73</v>
      </c>
      <c r="C24" s="139" t="s">
        <v>74</v>
      </c>
      <c r="D24" s="139">
        <v>6</v>
      </c>
      <c r="E24" s="139"/>
      <c r="F24" s="156">
        <f>E24*D24</f>
        <v>0</v>
      </c>
    </row>
    <row r="25" spans="1:6" x14ac:dyDescent="0.45">
      <c r="A25" s="147"/>
      <c r="B25" s="150"/>
      <c r="C25" s="140"/>
      <c r="D25" s="140"/>
      <c r="E25" s="140"/>
      <c r="F25" s="157"/>
    </row>
    <row r="26" spans="1:6" x14ac:dyDescent="0.45">
      <c r="A26" s="147"/>
      <c r="B26" s="150"/>
      <c r="C26" s="140"/>
      <c r="D26" s="140"/>
      <c r="E26" s="140"/>
      <c r="F26" s="157"/>
    </row>
    <row r="27" spans="1:6" ht="15" customHeight="1" x14ac:dyDescent="0.45">
      <c r="A27" s="147"/>
      <c r="B27" s="150"/>
      <c r="C27" s="140"/>
      <c r="D27" s="140"/>
      <c r="E27" s="140"/>
      <c r="F27" s="157"/>
    </row>
    <row r="28" spans="1:6" x14ac:dyDescent="0.45">
      <c r="A28" s="147"/>
      <c r="B28" s="150"/>
      <c r="C28" s="140"/>
      <c r="D28" s="140"/>
      <c r="E28" s="140"/>
      <c r="F28" s="157"/>
    </row>
    <row r="29" spans="1:6" ht="14.65" thickBot="1" x14ac:dyDescent="0.5">
      <c r="A29" s="148"/>
      <c r="B29" s="151"/>
      <c r="C29" s="141"/>
      <c r="D29" s="141"/>
      <c r="E29" s="141"/>
      <c r="F29" s="158"/>
    </row>
    <row r="30" spans="1:6" ht="15" customHeight="1" x14ac:dyDescent="0.45">
      <c r="A30" s="146" t="s">
        <v>75</v>
      </c>
      <c r="B30" s="149" t="s">
        <v>76</v>
      </c>
      <c r="C30" s="139" t="s">
        <v>74</v>
      </c>
      <c r="D30" s="139" t="s">
        <v>66</v>
      </c>
      <c r="E30" s="139"/>
      <c r="F30" s="156">
        <f>E30</f>
        <v>0</v>
      </c>
    </row>
    <row r="31" spans="1:6" x14ac:dyDescent="0.45">
      <c r="A31" s="147"/>
      <c r="B31" s="150"/>
      <c r="C31" s="140"/>
      <c r="D31" s="140"/>
      <c r="E31" s="140"/>
      <c r="F31" s="157"/>
    </row>
    <row r="32" spans="1:6" x14ac:dyDescent="0.45">
      <c r="A32" s="147"/>
      <c r="B32" s="150"/>
      <c r="C32" s="140"/>
      <c r="D32" s="140"/>
      <c r="E32" s="140"/>
      <c r="F32" s="157"/>
    </row>
    <row r="33" spans="1:6" ht="15" customHeight="1" x14ac:dyDescent="0.45">
      <c r="A33" s="147"/>
      <c r="B33" s="150"/>
      <c r="C33" s="140"/>
      <c r="D33" s="140"/>
      <c r="E33" s="140"/>
      <c r="F33" s="157"/>
    </row>
    <row r="34" spans="1:6" x14ac:dyDescent="0.45">
      <c r="A34" s="147"/>
      <c r="B34" s="150"/>
      <c r="C34" s="140"/>
      <c r="D34" s="140"/>
      <c r="E34" s="140"/>
      <c r="F34" s="157"/>
    </row>
    <row r="35" spans="1:6" ht="14.65" thickBot="1" x14ac:dyDescent="0.5">
      <c r="A35" s="148"/>
      <c r="B35" s="151"/>
      <c r="C35" s="141"/>
      <c r="D35" s="141"/>
      <c r="E35" s="141"/>
      <c r="F35" s="158"/>
    </row>
    <row r="36" spans="1:6" ht="15" customHeight="1" x14ac:dyDescent="0.45">
      <c r="A36" s="146" t="s">
        <v>77</v>
      </c>
      <c r="B36" s="149" t="s">
        <v>78</v>
      </c>
      <c r="C36" s="139" t="s">
        <v>65</v>
      </c>
      <c r="D36" s="139" t="s">
        <v>66</v>
      </c>
      <c r="E36" s="139"/>
      <c r="F36" s="156">
        <f t="shared" ref="F36" si="0">E36</f>
        <v>0</v>
      </c>
    </row>
    <row r="37" spans="1:6" x14ac:dyDescent="0.45">
      <c r="A37" s="147"/>
      <c r="B37" s="150"/>
      <c r="C37" s="140"/>
      <c r="D37" s="140"/>
      <c r="E37" s="140"/>
      <c r="F37" s="157"/>
    </row>
    <row r="38" spans="1:6" x14ac:dyDescent="0.45">
      <c r="A38" s="147"/>
      <c r="B38" s="150"/>
      <c r="C38" s="140"/>
      <c r="D38" s="140"/>
      <c r="E38" s="140"/>
      <c r="F38" s="157"/>
    </row>
    <row r="39" spans="1:6" x14ac:dyDescent="0.45">
      <c r="A39" s="147"/>
      <c r="B39" s="150"/>
      <c r="C39" s="140"/>
      <c r="D39" s="140"/>
      <c r="E39" s="140"/>
      <c r="F39" s="157"/>
    </row>
    <row r="40" spans="1:6" x14ac:dyDescent="0.45">
      <c r="A40" s="147"/>
      <c r="B40" s="150"/>
      <c r="C40" s="140"/>
      <c r="D40" s="140"/>
      <c r="E40" s="140"/>
      <c r="F40" s="157"/>
    </row>
    <row r="41" spans="1:6" ht="14.65" thickBot="1" x14ac:dyDescent="0.5">
      <c r="A41" s="148"/>
      <c r="B41" s="151"/>
      <c r="C41" s="141"/>
      <c r="D41" s="141"/>
      <c r="E41" s="141"/>
      <c r="F41" s="158"/>
    </row>
    <row r="42" spans="1:6" x14ac:dyDescent="0.45">
      <c r="A42" s="146" t="s">
        <v>79</v>
      </c>
      <c r="B42" s="149" t="s">
        <v>80</v>
      </c>
      <c r="C42" s="139" t="s">
        <v>65</v>
      </c>
      <c r="D42" s="139" t="s">
        <v>66</v>
      </c>
      <c r="E42" s="139"/>
      <c r="F42" s="156">
        <f t="shared" ref="F42" si="1">E42</f>
        <v>0</v>
      </c>
    </row>
    <row r="43" spans="1:6" x14ac:dyDescent="0.45">
      <c r="A43" s="147"/>
      <c r="B43" s="150"/>
      <c r="C43" s="140"/>
      <c r="D43" s="140"/>
      <c r="E43" s="140"/>
      <c r="F43" s="157"/>
    </row>
    <row r="44" spans="1:6" x14ac:dyDescent="0.45">
      <c r="A44" s="147"/>
      <c r="B44" s="150"/>
      <c r="C44" s="140"/>
      <c r="D44" s="140"/>
      <c r="E44" s="140"/>
      <c r="F44" s="157"/>
    </row>
    <row r="45" spans="1:6" x14ac:dyDescent="0.45">
      <c r="A45" s="147"/>
      <c r="B45" s="150"/>
      <c r="C45" s="140"/>
      <c r="D45" s="140"/>
      <c r="E45" s="140"/>
      <c r="F45" s="157"/>
    </row>
    <row r="46" spans="1:6" x14ac:dyDescent="0.45">
      <c r="A46" s="147"/>
      <c r="B46" s="150"/>
      <c r="C46" s="140"/>
      <c r="D46" s="140"/>
      <c r="E46" s="140"/>
      <c r="F46" s="157"/>
    </row>
    <row r="47" spans="1:6" ht="14.65" thickBot="1" x14ac:dyDescent="0.5">
      <c r="A47" s="148"/>
      <c r="B47" s="151"/>
      <c r="C47" s="141"/>
      <c r="D47" s="141"/>
      <c r="E47" s="141"/>
      <c r="F47" s="158"/>
    </row>
    <row r="48" spans="1:6" x14ac:dyDescent="0.45">
      <c r="A48" s="146"/>
      <c r="B48" s="149"/>
      <c r="C48" s="149"/>
      <c r="D48" s="139"/>
      <c r="E48" s="139"/>
      <c r="F48" s="153"/>
    </row>
    <row r="49" spans="1:6" x14ac:dyDescent="0.45">
      <c r="A49" s="147"/>
      <c r="B49" s="150"/>
      <c r="C49" s="150"/>
      <c r="D49" s="140"/>
      <c r="E49" s="140"/>
      <c r="F49" s="154"/>
    </row>
    <row r="50" spans="1:6" x14ac:dyDescent="0.45">
      <c r="A50" s="147"/>
      <c r="B50" s="150"/>
      <c r="C50" s="150"/>
      <c r="D50" s="140"/>
      <c r="E50" s="140"/>
      <c r="F50" s="154"/>
    </row>
    <row r="51" spans="1:6" x14ac:dyDescent="0.45">
      <c r="A51" s="147"/>
      <c r="B51" s="150"/>
      <c r="C51" s="150"/>
      <c r="D51" s="140"/>
      <c r="E51" s="140"/>
      <c r="F51" s="154"/>
    </row>
    <row r="52" spans="1:6" x14ac:dyDescent="0.45">
      <c r="A52" s="147"/>
      <c r="B52" s="150"/>
      <c r="C52" s="150"/>
      <c r="D52" s="140"/>
      <c r="E52" s="140"/>
      <c r="F52" s="154"/>
    </row>
    <row r="53" spans="1:6" ht="14.65" thickBot="1" x14ac:dyDescent="0.5">
      <c r="A53" s="148"/>
      <c r="B53" s="151"/>
      <c r="C53" s="151"/>
      <c r="D53" s="141"/>
      <c r="E53" s="152"/>
      <c r="F53" s="155"/>
    </row>
    <row r="54" spans="1:6" ht="15" thickTop="1" thickBot="1" x14ac:dyDescent="0.5">
      <c r="A54" s="8"/>
      <c r="B54" s="9"/>
      <c r="C54" s="10"/>
      <c r="D54" s="11"/>
      <c r="E54" s="12" t="s">
        <v>81</v>
      </c>
      <c r="F54" s="108">
        <f>F42+F36+F30+F24+F18+F12+F6</f>
        <v>0</v>
      </c>
    </row>
    <row r="55" spans="1:6" ht="14.65" thickTop="1" x14ac:dyDescent="0.45"/>
  </sheetData>
  <mergeCells count="54">
    <mergeCell ref="F6:F11"/>
    <mergeCell ref="A24:A29"/>
    <mergeCell ref="B24:B29"/>
    <mergeCell ref="A4:A5"/>
    <mergeCell ref="B4:B5"/>
    <mergeCell ref="C4:C5"/>
    <mergeCell ref="D4:D5"/>
    <mergeCell ref="E4:E5"/>
    <mergeCell ref="A6:A11"/>
    <mergeCell ref="B6:B11"/>
    <mergeCell ref="E6:E11"/>
    <mergeCell ref="A12:A17"/>
    <mergeCell ref="B12:B17"/>
    <mergeCell ref="E12:E17"/>
    <mergeCell ref="F12:F17"/>
    <mergeCell ref="A18:A23"/>
    <mergeCell ref="B18:B23"/>
    <mergeCell ref="E18:E23"/>
    <mergeCell ref="F18:F23"/>
    <mergeCell ref="F24:F29"/>
    <mergeCell ref="A30:A35"/>
    <mergeCell ref="B30:B35"/>
    <mergeCell ref="E30:E35"/>
    <mergeCell ref="F30:F35"/>
    <mergeCell ref="C24:C29"/>
    <mergeCell ref="D24:D29"/>
    <mergeCell ref="C30:C35"/>
    <mergeCell ref="D30:D35"/>
    <mergeCell ref="A1:F3"/>
    <mergeCell ref="A48:A53"/>
    <mergeCell ref="B48:B53"/>
    <mergeCell ref="C48:C53"/>
    <mergeCell ref="D48:D53"/>
    <mergeCell ref="E48:E53"/>
    <mergeCell ref="F48:F53"/>
    <mergeCell ref="A36:A41"/>
    <mergeCell ref="B36:B41"/>
    <mergeCell ref="E36:E41"/>
    <mergeCell ref="F36:F41"/>
    <mergeCell ref="A42:A47"/>
    <mergeCell ref="B42:B47"/>
    <mergeCell ref="E42:E47"/>
    <mergeCell ref="F42:F47"/>
    <mergeCell ref="E24:E29"/>
    <mergeCell ref="C36:C41"/>
    <mergeCell ref="D36:D41"/>
    <mergeCell ref="C42:C47"/>
    <mergeCell ref="D42:D47"/>
    <mergeCell ref="C6:C11"/>
    <mergeCell ref="C12:C17"/>
    <mergeCell ref="D6:D11"/>
    <mergeCell ref="D12:D17"/>
    <mergeCell ref="C18:C23"/>
    <mergeCell ref="D18:D23"/>
  </mergeCells>
  <pageMargins left="0.7" right="0.7" top="0.75" bottom="0.75" header="0.3" footer="0.3"/>
  <pageSetup orientation="portrait" horizontalDpi="360" verticalDpi="36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151"/>
  <sheetViews>
    <sheetView zoomScale="80" zoomScaleNormal="120" workbookViewId="0">
      <selection activeCell="E6" sqref="E6:E143"/>
    </sheetView>
  </sheetViews>
  <sheetFormatPr defaultRowHeight="14.25" x14ac:dyDescent="0.45"/>
  <cols>
    <col min="1" max="1" width="14.796875" customWidth="1"/>
    <col min="2" max="2" width="35.796875" customWidth="1"/>
    <col min="3" max="3" width="17.73046875" customWidth="1"/>
    <col min="4" max="4" width="10.73046875" customWidth="1"/>
    <col min="5" max="5" width="13.59765625" customWidth="1"/>
    <col min="6" max="6" width="15.19921875" customWidth="1"/>
  </cols>
  <sheetData>
    <row r="1" spans="1:9" x14ac:dyDescent="0.45">
      <c r="A1" s="143" t="s">
        <v>102</v>
      </c>
      <c r="B1" s="112"/>
      <c r="C1" s="112"/>
      <c r="D1" s="112"/>
      <c r="E1" s="112"/>
      <c r="F1" s="112"/>
    </row>
    <row r="2" spans="1:9" x14ac:dyDescent="0.45">
      <c r="A2" s="112"/>
      <c r="B2" s="112"/>
      <c r="C2" s="112"/>
      <c r="D2" s="112"/>
      <c r="E2" s="112"/>
      <c r="F2" s="112"/>
    </row>
    <row r="3" spans="1:9" ht="14.65" thickBot="1" x14ac:dyDescent="0.5">
      <c r="A3" s="176"/>
      <c r="B3" s="176"/>
      <c r="C3" s="176"/>
      <c r="D3" s="176"/>
      <c r="E3" s="176"/>
      <c r="F3" s="176"/>
    </row>
    <row r="4" spans="1:9" ht="22.5" customHeight="1" thickTop="1" x14ac:dyDescent="0.45">
      <c r="A4" s="160" t="s">
        <v>56</v>
      </c>
      <c r="B4" s="160" t="s">
        <v>57</v>
      </c>
      <c r="C4" s="162" t="s">
        <v>58</v>
      </c>
      <c r="D4" s="164" t="s">
        <v>59</v>
      </c>
      <c r="E4" s="164" t="s">
        <v>60</v>
      </c>
      <c r="F4" s="4" t="s">
        <v>61</v>
      </c>
    </row>
    <row r="5" spans="1:9" ht="14.65" thickBot="1" x14ac:dyDescent="0.5">
      <c r="A5" s="161"/>
      <c r="B5" s="161"/>
      <c r="C5" s="163"/>
      <c r="D5" s="165"/>
      <c r="E5" s="165"/>
      <c r="F5" s="5" t="s">
        <v>62</v>
      </c>
      <c r="I5" t="s">
        <v>189</v>
      </c>
    </row>
    <row r="6" spans="1:9" ht="29.25" customHeight="1" thickTop="1" x14ac:dyDescent="0.45">
      <c r="A6" s="171" t="s">
        <v>83</v>
      </c>
      <c r="B6" s="167" t="s">
        <v>84</v>
      </c>
      <c r="C6" s="142" t="s">
        <v>85</v>
      </c>
      <c r="D6" s="142">
        <v>140</v>
      </c>
      <c r="E6" s="142"/>
      <c r="F6" s="159">
        <f>E6*D6</f>
        <v>0</v>
      </c>
    </row>
    <row r="7" spans="1:9" x14ac:dyDescent="0.45">
      <c r="A7" s="172"/>
      <c r="B7" s="150"/>
      <c r="C7" s="140"/>
      <c r="D7" s="140"/>
      <c r="E7" s="140"/>
      <c r="F7" s="157"/>
    </row>
    <row r="8" spans="1:9" x14ac:dyDescent="0.45">
      <c r="A8" s="172"/>
      <c r="B8" s="150"/>
      <c r="C8" s="140"/>
      <c r="D8" s="140"/>
      <c r="E8" s="140"/>
      <c r="F8" s="157"/>
    </row>
    <row r="9" spans="1:9" x14ac:dyDescent="0.45">
      <c r="A9" s="172"/>
      <c r="B9" s="150"/>
      <c r="C9" s="140"/>
      <c r="D9" s="140"/>
      <c r="E9" s="140"/>
      <c r="F9" s="157"/>
    </row>
    <row r="10" spans="1:9" x14ac:dyDescent="0.45">
      <c r="A10" s="172"/>
      <c r="B10" s="150"/>
      <c r="C10" s="140"/>
      <c r="D10" s="140"/>
      <c r="E10" s="140"/>
      <c r="F10" s="157"/>
    </row>
    <row r="11" spans="1:9" ht="14.65" thickBot="1" x14ac:dyDescent="0.5">
      <c r="A11" s="173"/>
      <c r="B11" s="151"/>
      <c r="C11" s="141"/>
      <c r="D11" s="141"/>
      <c r="E11" s="141"/>
      <c r="F11" s="158"/>
    </row>
    <row r="12" spans="1:9" ht="123.75" customHeight="1" thickTop="1" x14ac:dyDescent="0.45">
      <c r="A12" s="174" t="s">
        <v>86</v>
      </c>
      <c r="B12" s="149" t="s">
        <v>87</v>
      </c>
      <c r="C12" s="139" t="s">
        <v>85</v>
      </c>
      <c r="D12" s="139">
        <v>30.43</v>
      </c>
      <c r="E12" s="139"/>
      <c r="F12" s="159">
        <f t="shared" ref="F12" si="0">E12*D12</f>
        <v>0</v>
      </c>
    </row>
    <row r="13" spans="1:9" x14ac:dyDescent="0.45">
      <c r="A13" s="172"/>
      <c r="B13" s="150"/>
      <c r="C13" s="140"/>
      <c r="D13" s="140"/>
      <c r="E13" s="140"/>
      <c r="F13" s="157"/>
    </row>
    <row r="14" spans="1:9" x14ac:dyDescent="0.45">
      <c r="A14" s="172"/>
      <c r="B14" s="150"/>
      <c r="C14" s="140"/>
      <c r="D14" s="140"/>
      <c r="E14" s="140"/>
      <c r="F14" s="157"/>
    </row>
    <row r="15" spans="1:9" x14ac:dyDescent="0.45">
      <c r="A15" s="172"/>
      <c r="B15" s="150"/>
      <c r="C15" s="140"/>
      <c r="D15" s="140"/>
      <c r="E15" s="140"/>
      <c r="F15" s="157"/>
    </row>
    <row r="16" spans="1:9" x14ac:dyDescent="0.45">
      <c r="A16" s="172"/>
      <c r="B16" s="150"/>
      <c r="C16" s="140"/>
      <c r="D16" s="140"/>
      <c r="E16" s="140"/>
      <c r="F16" s="157"/>
    </row>
    <row r="17" spans="1:6" ht="14.65" thickBot="1" x14ac:dyDescent="0.5">
      <c r="A17" s="173"/>
      <c r="B17" s="151"/>
      <c r="C17" s="141"/>
      <c r="D17" s="141"/>
      <c r="E17" s="141"/>
      <c r="F17" s="158"/>
    </row>
    <row r="18" spans="1:6" ht="14.65" thickTop="1" x14ac:dyDescent="0.45">
      <c r="A18" s="174" t="s">
        <v>88</v>
      </c>
      <c r="B18" s="149" t="s">
        <v>89</v>
      </c>
      <c r="C18" s="139" t="s">
        <v>90</v>
      </c>
      <c r="D18" s="168">
        <v>3176</v>
      </c>
      <c r="E18" s="139"/>
      <c r="F18" s="159">
        <f t="shared" ref="F18" si="1">E18*D18</f>
        <v>0</v>
      </c>
    </row>
    <row r="19" spans="1:6" x14ac:dyDescent="0.45">
      <c r="A19" s="172"/>
      <c r="B19" s="150"/>
      <c r="C19" s="140"/>
      <c r="D19" s="169"/>
      <c r="E19" s="140"/>
      <c r="F19" s="157"/>
    </row>
    <row r="20" spans="1:6" x14ac:dyDescent="0.45">
      <c r="A20" s="172"/>
      <c r="B20" s="150"/>
      <c r="C20" s="140"/>
      <c r="D20" s="169"/>
      <c r="E20" s="140"/>
      <c r="F20" s="157"/>
    </row>
    <row r="21" spans="1:6" x14ac:dyDescent="0.45">
      <c r="A21" s="172"/>
      <c r="B21" s="150"/>
      <c r="C21" s="140"/>
      <c r="D21" s="169"/>
      <c r="E21" s="140"/>
      <c r="F21" s="157"/>
    </row>
    <row r="22" spans="1:6" x14ac:dyDescent="0.45">
      <c r="A22" s="172"/>
      <c r="B22" s="150"/>
      <c r="C22" s="140"/>
      <c r="D22" s="169"/>
      <c r="E22" s="140"/>
      <c r="F22" s="157"/>
    </row>
    <row r="23" spans="1:6" ht="14.65" thickBot="1" x14ac:dyDescent="0.5">
      <c r="A23" s="173"/>
      <c r="B23" s="151"/>
      <c r="C23" s="141"/>
      <c r="D23" s="170"/>
      <c r="E23" s="141"/>
      <c r="F23" s="158"/>
    </row>
    <row r="24" spans="1:6" ht="60.75" customHeight="1" thickTop="1" x14ac:dyDescent="0.45">
      <c r="A24" s="174" t="s">
        <v>91</v>
      </c>
      <c r="B24" s="149" t="s">
        <v>92</v>
      </c>
      <c r="C24" s="139" t="s">
        <v>85</v>
      </c>
      <c r="D24" s="139">
        <v>77.599999999999994</v>
      </c>
      <c r="E24" s="139"/>
      <c r="F24" s="159">
        <f t="shared" ref="F24" si="2">E24*D24</f>
        <v>0</v>
      </c>
    </row>
    <row r="25" spans="1:6" x14ac:dyDescent="0.45">
      <c r="A25" s="172"/>
      <c r="B25" s="150"/>
      <c r="C25" s="140"/>
      <c r="D25" s="140"/>
      <c r="E25" s="140"/>
      <c r="F25" s="157"/>
    </row>
    <row r="26" spans="1:6" x14ac:dyDescent="0.45">
      <c r="A26" s="172"/>
      <c r="B26" s="150"/>
      <c r="C26" s="140"/>
      <c r="D26" s="140"/>
      <c r="E26" s="140"/>
      <c r="F26" s="157"/>
    </row>
    <row r="27" spans="1:6" x14ac:dyDescent="0.45">
      <c r="A27" s="172"/>
      <c r="B27" s="150"/>
      <c r="C27" s="140"/>
      <c r="D27" s="140"/>
      <c r="E27" s="140"/>
      <c r="F27" s="157"/>
    </row>
    <row r="28" spans="1:6" x14ac:dyDescent="0.45">
      <c r="A28" s="172"/>
      <c r="B28" s="150"/>
      <c r="C28" s="140"/>
      <c r="D28" s="140"/>
      <c r="E28" s="140"/>
      <c r="F28" s="157"/>
    </row>
    <row r="29" spans="1:6" ht="14.65" thickBot="1" x14ac:dyDescent="0.5">
      <c r="A29" s="173"/>
      <c r="B29" s="151"/>
      <c r="C29" s="141"/>
      <c r="D29" s="141"/>
      <c r="E29" s="141"/>
      <c r="F29" s="158"/>
    </row>
    <row r="30" spans="1:6" ht="92.25" customHeight="1" thickTop="1" x14ac:dyDescent="0.45">
      <c r="A30" s="174" t="s">
        <v>93</v>
      </c>
      <c r="B30" s="149" t="s">
        <v>94</v>
      </c>
      <c r="C30" s="139" t="s">
        <v>85</v>
      </c>
      <c r="D30" s="139">
        <v>48.64</v>
      </c>
      <c r="E30" s="139"/>
      <c r="F30" s="159">
        <f t="shared" ref="F30" si="3">E30*D30</f>
        <v>0</v>
      </c>
    </row>
    <row r="31" spans="1:6" x14ac:dyDescent="0.45">
      <c r="A31" s="172"/>
      <c r="B31" s="150"/>
      <c r="C31" s="140"/>
      <c r="D31" s="140"/>
      <c r="E31" s="140"/>
      <c r="F31" s="157"/>
    </row>
    <row r="32" spans="1:6" x14ac:dyDescent="0.45">
      <c r="A32" s="172"/>
      <c r="B32" s="150"/>
      <c r="C32" s="140"/>
      <c r="D32" s="140"/>
      <c r="E32" s="140"/>
      <c r="F32" s="157"/>
    </row>
    <row r="33" spans="1:6" x14ac:dyDescent="0.45">
      <c r="A33" s="172"/>
      <c r="B33" s="150"/>
      <c r="C33" s="140"/>
      <c r="D33" s="140"/>
      <c r="E33" s="140"/>
      <c r="F33" s="157"/>
    </row>
    <row r="34" spans="1:6" x14ac:dyDescent="0.45">
      <c r="A34" s="172"/>
      <c r="B34" s="150"/>
      <c r="C34" s="140"/>
      <c r="D34" s="140"/>
      <c r="E34" s="140"/>
      <c r="F34" s="157"/>
    </row>
    <row r="35" spans="1:6" ht="14.65" thickBot="1" x14ac:dyDescent="0.5">
      <c r="A35" s="173"/>
      <c r="B35" s="151"/>
      <c r="C35" s="141"/>
      <c r="D35" s="141"/>
      <c r="E35" s="141"/>
      <c r="F35" s="158"/>
    </row>
    <row r="36" spans="1:6" ht="14.65" thickTop="1" x14ac:dyDescent="0.45">
      <c r="A36" s="174" t="s">
        <v>95</v>
      </c>
      <c r="B36" s="149" t="s">
        <v>96</v>
      </c>
      <c r="C36" s="139" t="s">
        <v>90</v>
      </c>
      <c r="D36" s="168">
        <v>1920</v>
      </c>
      <c r="E36" s="139"/>
      <c r="F36" s="159">
        <f t="shared" ref="F36" si="4">E36*D36</f>
        <v>0</v>
      </c>
    </row>
    <row r="37" spans="1:6" x14ac:dyDescent="0.45">
      <c r="A37" s="172"/>
      <c r="B37" s="150"/>
      <c r="C37" s="140"/>
      <c r="D37" s="169"/>
      <c r="E37" s="140"/>
      <c r="F37" s="157"/>
    </row>
    <row r="38" spans="1:6" x14ac:dyDescent="0.45">
      <c r="A38" s="172"/>
      <c r="B38" s="150"/>
      <c r="C38" s="140"/>
      <c r="D38" s="169"/>
      <c r="E38" s="140"/>
      <c r="F38" s="157"/>
    </row>
    <row r="39" spans="1:6" x14ac:dyDescent="0.45">
      <c r="A39" s="172"/>
      <c r="B39" s="150"/>
      <c r="C39" s="140"/>
      <c r="D39" s="169"/>
      <c r="E39" s="140"/>
      <c r="F39" s="157"/>
    </row>
    <row r="40" spans="1:6" x14ac:dyDescent="0.45">
      <c r="A40" s="172"/>
      <c r="B40" s="150"/>
      <c r="C40" s="140"/>
      <c r="D40" s="169"/>
      <c r="E40" s="140"/>
      <c r="F40" s="157"/>
    </row>
    <row r="41" spans="1:6" ht="14.65" thickBot="1" x14ac:dyDescent="0.5">
      <c r="A41" s="173"/>
      <c r="B41" s="151"/>
      <c r="C41" s="141"/>
      <c r="D41" s="170"/>
      <c r="E41" s="141"/>
      <c r="F41" s="158"/>
    </row>
    <row r="42" spans="1:6" ht="102.75" customHeight="1" thickTop="1" x14ac:dyDescent="0.45">
      <c r="A42" s="174" t="s">
        <v>97</v>
      </c>
      <c r="B42" s="149" t="s">
        <v>98</v>
      </c>
      <c r="C42" s="139" t="s">
        <v>85</v>
      </c>
      <c r="D42" s="139">
        <v>10.63</v>
      </c>
      <c r="E42" s="139"/>
      <c r="F42" s="159">
        <f t="shared" ref="F42" si="5">E42*D42</f>
        <v>0</v>
      </c>
    </row>
    <row r="43" spans="1:6" x14ac:dyDescent="0.45">
      <c r="A43" s="172"/>
      <c r="B43" s="150"/>
      <c r="C43" s="140"/>
      <c r="D43" s="140"/>
      <c r="E43" s="140"/>
      <c r="F43" s="157"/>
    </row>
    <row r="44" spans="1:6" x14ac:dyDescent="0.45">
      <c r="A44" s="172"/>
      <c r="B44" s="150"/>
      <c r="C44" s="140"/>
      <c r="D44" s="140"/>
      <c r="E44" s="140"/>
      <c r="F44" s="157"/>
    </row>
    <row r="45" spans="1:6" x14ac:dyDescent="0.45">
      <c r="A45" s="172"/>
      <c r="B45" s="150"/>
      <c r="C45" s="140"/>
      <c r="D45" s="140"/>
      <c r="E45" s="140"/>
      <c r="F45" s="157"/>
    </row>
    <row r="46" spans="1:6" x14ac:dyDescent="0.45">
      <c r="A46" s="172"/>
      <c r="B46" s="150"/>
      <c r="C46" s="140"/>
      <c r="D46" s="140"/>
      <c r="E46" s="140"/>
      <c r="F46" s="157"/>
    </row>
    <row r="47" spans="1:6" ht="14.65" thickBot="1" x14ac:dyDescent="0.5">
      <c r="A47" s="173"/>
      <c r="B47" s="151"/>
      <c r="C47" s="141"/>
      <c r="D47" s="141"/>
      <c r="E47" s="141"/>
      <c r="F47" s="158"/>
    </row>
    <row r="48" spans="1:6" ht="14.65" thickTop="1" x14ac:dyDescent="0.45">
      <c r="A48" s="174" t="s">
        <v>99</v>
      </c>
      <c r="B48" s="149" t="s">
        <v>100</v>
      </c>
      <c r="C48" s="139" t="s">
        <v>90</v>
      </c>
      <c r="D48" s="168">
        <v>3870</v>
      </c>
      <c r="E48" s="139"/>
      <c r="F48" s="159">
        <f t="shared" ref="F48" si="6">E48*D48</f>
        <v>0</v>
      </c>
    </row>
    <row r="49" spans="1:6" x14ac:dyDescent="0.45">
      <c r="A49" s="172"/>
      <c r="B49" s="150"/>
      <c r="C49" s="140"/>
      <c r="D49" s="169"/>
      <c r="E49" s="140"/>
      <c r="F49" s="157"/>
    </row>
    <row r="50" spans="1:6" x14ac:dyDescent="0.45">
      <c r="A50" s="172"/>
      <c r="B50" s="150"/>
      <c r="C50" s="140"/>
      <c r="D50" s="169"/>
      <c r="E50" s="140"/>
      <c r="F50" s="157"/>
    </row>
    <row r="51" spans="1:6" x14ac:dyDescent="0.45">
      <c r="A51" s="172"/>
      <c r="B51" s="150"/>
      <c r="C51" s="140"/>
      <c r="D51" s="169"/>
      <c r="E51" s="140"/>
      <c r="F51" s="157"/>
    </row>
    <row r="52" spans="1:6" x14ac:dyDescent="0.45">
      <c r="A52" s="172"/>
      <c r="B52" s="150"/>
      <c r="C52" s="140"/>
      <c r="D52" s="169"/>
      <c r="E52" s="140"/>
      <c r="F52" s="157"/>
    </row>
    <row r="53" spans="1:6" ht="14.65" thickBot="1" x14ac:dyDescent="0.5">
      <c r="A53" s="173"/>
      <c r="B53" s="151"/>
      <c r="C53" s="140"/>
      <c r="D53" s="169"/>
      <c r="E53" s="152"/>
      <c r="F53" s="158"/>
    </row>
    <row r="54" spans="1:6" ht="14.65" thickTop="1" x14ac:dyDescent="0.45">
      <c r="A54" s="171" t="s">
        <v>103</v>
      </c>
      <c r="B54" s="167" t="s">
        <v>104</v>
      </c>
      <c r="C54" s="140" t="s">
        <v>85</v>
      </c>
      <c r="D54" s="140">
        <v>59.32</v>
      </c>
      <c r="E54" s="142"/>
      <c r="F54" s="159">
        <f t="shared" ref="F54" si="7">E54*D54</f>
        <v>0</v>
      </c>
    </row>
    <row r="55" spans="1:6" x14ac:dyDescent="0.45">
      <c r="A55" s="172"/>
      <c r="B55" s="150"/>
      <c r="C55" s="140"/>
      <c r="D55" s="140"/>
      <c r="E55" s="140"/>
      <c r="F55" s="157"/>
    </row>
    <row r="56" spans="1:6" x14ac:dyDescent="0.45">
      <c r="A56" s="172"/>
      <c r="B56" s="150"/>
      <c r="C56" s="140"/>
      <c r="D56" s="140"/>
      <c r="E56" s="140"/>
      <c r="F56" s="157"/>
    </row>
    <row r="57" spans="1:6" x14ac:dyDescent="0.45">
      <c r="A57" s="172"/>
      <c r="B57" s="150"/>
      <c r="C57" s="140"/>
      <c r="D57" s="140"/>
      <c r="E57" s="140"/>
      <c r="F57" s="157"/>
    </row>
    <row r="58" spans="1:6" x14ac:dyDescent="0.45">
      <c r="A58" s="172"/>
      <c r="B58" s="150"/>
      <c r="C58" s="140"/>
      <c r="D58" s="140"/>
      <c r="E58" s="140"/>
      <c r="F58" s="157"/>
    </row>
    <row r="59" spans="1:6" ht="14.65" thickBot="1" x14ac:dyDescent="0.5">
      <c r="A59" s="173"/>
      <c r="B59" s="151"/>
      <c r="C59" s="141"/>
      <c r="D59" s="141"/>
      <c r="E59" s="141"/>
      <c r="F59" s="158"/>
    </row>
    <row r="60" spans="1:6" ht="14.65" thickTop="1" x14ac:dyDescent="0.45">
      <c r="A60" s="174" t="s">
        <v>105</v>
      </c>
      <c r="B60" s="149" t="s">
        <v>106</v>
      </c>
      <c r="C60" s="139" t="s">
        <v>90</v>
      </c>
      <c r="D60" s="168">
        <v>6506</v>
      </c>
      <c r="E60" s="139"/>
      <c r="F60" s="159">
        <f t="shared" ref="F60" si="8">E60*D60</f>
        <v>0</v>
      </c>
    </row>
    <row r="61" spans="1:6" x14ac:dyDescent="0.45">
      <c r="A61" s="172"/>
      <c r="B61" s="150"/>
      <c r="C61" s="140"/>
      <c r="D61" s="169"/>
      <c r="E61" s="140"/>
      <c r="F61" s="157"/>
    </row>
    <row r="62" spans="1:6" x14ac:dyDescent="0.45">
      <c r="A62" s="172"/>
      <c r="B62" s="150"/>
      <c r="C62" s="140"/>
      <c r="D62" s="169"/>
      <c r="E62" s="140"/>
      <c r="F62" s="157"/>
    </row>
    <row r="63" spans="1:6" x14ac:dyDescent="0.45">
      <c r="A63" s="172"/>
      <c r="B63" s="150"/>
      <c r="C63" s="140"/>
      <c r="D63" s="169"/>
      <c r="E63" s="140"/>
      <c r="F63" s="157"/>
    </row>
    <row r="64" spans="1:6" x14ac:dyDescent="0.45">
      <c r="A64" s="172"/>
      <c r="B64" s="150"/>
      <c r="C64" s="140"/>
      <c r="D64" s="169"/>
      <c r="E64" s="140"/>
      <c r="F64" s="157"/>
    </row>
    <row r="65" spans="1:6" ht="14.65" thickBot="1" x14ac:dyDescent="0.5">
      <c r="A65" s="173"/>
      <c r="B65" s="151"/>
      <c r="C65" s="141"/>
      <c r="D65" s="170"/>
      <c r="E65" s="141"/>
      <c r="F65" s="158"/>
    </row>
    <row r="66" spans="1:6" ht="14.65" thickTop="1" x14ac:dyDescent="0.45">
      <c r="A66" s="174" t="s">
        <v>107</v>
      </c>
      <c r="B66" s="149" t="s">
        <v>108</v>
      </c>
      <c r="C66" s="139" t="s">
        <v>109</v>
      </c>
      <c r="D66" s="139">
        <v>296.60000000000002</v>
      </c>
      <c r="E66" s="139"/>
      <c r="F66" s="159">
        <f t="shared" ref="F66" si="9">E66*D66</f>
        <v>0</v>
      </c>
    </row>
    <row r="67" spans="1:6" x14ac:dyDescent="0.45">
      <c r="A67" s="172"/>
      <c r="B67" s="150"/>
      <c r="C67" s="140"/>
      <c r="D67" s="140"/>
      <c r="E67" s="140"/>
      <c r="F67" s="157"/>
    </row>
    <row r="68" spans="1:6" x14ac:dyDescent="0.45">
      <c r="A68" s="172"/>
      <c r="B68" s="150"/>
      <c r="C68" s="140"/>
      <c r="D68" s="140"/>
      <c r="E68" s="140"/>
      <c r="F68" s="157"/>
    </row>
    <row r="69" spans="1:6" x14ac:dyDescent="0.45">
      <c r="A69" s="172"/>
      <c r="B69" s="150"/>
      <c r="C69" s="140"/>
      <c r="D69" s="140"/>
      <c r="E69" s="140"/>
      <c r="F69" s="157"/>
    </row>
    <row r="70" spans="1:6" x14ac:dyDescent="0.45">
      <c r="A70" s="172"/>
      <c r="B70" s="150"/>
      <c r="C70" s="140"/>
      <c r="D70" s="140"/>
      <c r="E70" s="140"/>
      <c r="F70" s="157"/>
    </row>
    <row r="71" spans="1:6" ht="14.65" thickBot="1" x14ac:dyDescent="0.5">
      <c r="A71" s="173"/>
      <c r="B71" s="151"/>
      <c r="C71" s="141"/>
      <c r="D71" s="141"/>
      <c r="E71" s="141"/>
      <c r="F71" s="158"/>
    </row>
    <row r="72" spans="1:6" ht="14.65" thickTop="1" x14ac:dyDescent="0.45">
      <c r="A72" s="174" t="s">
        <v>110</v>
      </c>
      <c r="B72" s="149" t="s">
        <v>111</v>
      </c>
      <c r="C72" s="139" t="s">
        <v>109</v>
      </c>
      <c r="D72" s="139">
        <v>253.2</v>
      </c>
      <c r="E72" s="139"/>
      <c r="F72" s="159">
        <f t="shared" ref="F72" si="10">E72*D72</f>
        <v>0</v>
      </c>
    </row>
    <row r="73" spans="1:6" x14ac:dyDescent="0.45">
      <c r="A73" s="172"/>
      <c r="B73" s="150"/>
      <c r="C73" s="140"/>
      <c r="D73" s="140"/>
      <c r="E73" s="140"/>
      <c r="F73" s="157"/>
    </row>
    <row r="74" spans="1:6" x14ac:dyDescent="0.45">
      <c r="A74" s="172"/>
      <c r="B74" s="150"/>
      <c r="C74" s="140"/>
      <c r="D74" s="140"/>
      <c r="E74" s="140"/>
      <c r="F74" s="157"/>
    </row>
    <row r="75" spans="1:6" x14ac:dyDescent="0.45">
      <c r="A75" s="172"/>
      <c r="B75" s="150"/>
      <c r="C75" s="140"/>
      <c r="D75" s="140"/>
      <c r="E75" s="140"/>
      <c r="F75" s="157"/>
    </row>
    <row r="76" spans="1:6" x14ac:dyDescent="0.45">
      <c r="A76" s="172"/>
      <c r="B76" s="150"/>
      <c r="C76" s="140"/>
      <c r="D76" s="140"/>
      <c r="E76" s="140"/>
      <c r="F76" s="157"/>
    </row>
    <row r="77" spans="1:6" ht="14.65" thickBot="1" x14ac:dyDescent="0.5">
      <c r="A77" s="173"/>
      <c r="B77" s="151"/>
      <c r="C77" s="141"/>
      <c r="D77" s="141"/>
      <c r="E77" s="141"/>
      <c r="F77" s="158"/>
    </row>
    <row r="78" spans="1:6" ht="14.65" thickTop="1" x14ac:dyDescent="0.45">
      <c r="A78" s="174" t="s">
        <v>112</v>
      </c>
      <c r="B78" s="149" t="s">
        <v>113</v>
      </c>
      <c r="C78" s="139" t="s">
        <v>109</v>
      </c>
      <c r="D78" s="139">
        <v>105</v>
      </c>
      <c r="E78" s="139"/>
      <c r="F78" s="159">
        <f t="shared" ref="F78" si="11">E78*D78</f>
        <v>0</v>
      </c>
    </row>
    <row r="79" spans="1:6" x14ac:dyDescent="0.45">
      <c r="A79" s="172"/>
      <c r="B79" s="150"/>
      <c r="C79" s="140"/>
      <c r="D79" s="140"/>
      <c r="E79" s="140"/>
      <c r="F79" s="157"/>
    </row>
    <row r="80" spans="1:6" x14ac:dyDescent="0.45">
      <c r="A80" s="172"/>
      <c r="B80" s="150"/>
      <c r="C80" s="140"/>
      <c r="D80" s="140"/>
      <c r="E80" s="140"/>
      <c r="F80" s="157"/>
    </row>
    <row r="81" spans="1:6" x14ac:dyDescent="0.45">
      <c r="A81" s="172"/>
      <c r="B81" s="150"/>
      <c r="C81" s="140"/>
      <c r="D81" s="140"/>
      <c r="E81" s="140"/>
      <c r="F81" s="157"/>
    </row>
    <row r="82" spans="1:6" x14ac:dyDescent="0.45">
      <c r="A82" s="172"/>
      <c r="B82" s="150"/>
      <c r="C82" s="140"/>
      <c r="D82" s="140"/>
      <c r="E82" s="140"/>
      <c r="F82" s="157"/>
    </row>
    <row r="83" spans="1:6" ht="14.65" thickBot="1" x14ac:dyDescent="0.5">
      <c r="A83" s="173"/>
      <c r="B83" s="151"/>
      <c r="C83" s="141"/>
      <c r="D83" s="141"/>
      <c r="E83" s="141"/>
      <c r="F83" s="158"/>
    </row>
    <row r="84" spans="1:6" ht="14.65" thickTop="1" x14ac:dyDescent="0.45">
      <c r="A84" s="174" t="s">
        <v>114</v>
      </c>
      <c r="B84" s="149" t="s">
        <v>115</v>
      </c>
      <c r="C84" s="139" t="s">
        <v>109</v>
      </c>
      <c r="D84" s="139">
        <v>105</v>
      </c>
      <c r="E84" s="139"/>
      <c r="F84" s="159">
        <f t="shared" ref="F84" si="12">E84*D84</f>
        <v>0</v>
      </c>
    </row>
    <row r="85" spans="1:6" x14ac:dyDescent="0.45">
      <c r="A85" s="172"/>
      <c r="B85" s="150"/>
      <c r="C85" s="140"/>
      <c r="D85" s="140"/>
      <c r="E85" s="140"/>
      <c r="F85" s="157"/>
    </row>
    <row r="86" spans="1:6" x14ac:dyDescent="0.45">
      <c r="A86" s="172"/>
      <c r="B86" s="150"/>
      <c r="C86" s="140"/>
      <c r="D86" s="140"/>
      <c r="E86" s="140"/>
      <c r="F86" s="157"/>
    </row>
    <row r="87" spans="1:6" x14ac:dyDescent="0.45">
      <c r="A87" s="172"/>
      <c r="B87" s="150"/>
      <c r="C87" s="140"/>
      <c r="D87" s="140"/>
      <c r="E87" s="140"/>
      <c r="F87" s="157"/>
    </row>
    <row r="88" spans="1:6" x14ac:dyDescent="0.45">
      <c r="A88" s="172"/>
      <c r="B88" s="150"/>
      <c r="C88" s="140"/>
      <c r="D88" s="140"/>
      <c r="E88" s="140"/>
      <c r="F88" s="157"/>
    </row>
    <row r="89" spans="1:6" ht="14.65" thickBot="1" x14ac:dyDescent="0.5">
      <c r="A89" s="173"/>
      <c r="B89" s="151"/>
      <c r="C89" s="141"/>
      <c r="D89" s="141"/>
      <c r="E89" s="141"/>
      <c r="F89" s="158"/>
    </row>
    <row r="90" spans="1:6" ht="14.65" thickTop="1" x14ac:dyDescent="0.45">
      <c r="A90" s="174" t="s">
        <v>116</v>
      </c>
      <c r="B90" s="149" t="s">
        <v>117</v>
      </c>
      <c r="C90" s="139" t="s">
        <v>109</v>
      </c>
      <c r="D90" s="139">
        <v>105</v>
      </c>
      <c r="E90" s="139"/>
      <c r="F90" s="159">
        <f t="shared" ref="F90" si="13">E90*D90</f>
        <v>0</v>
      </c>
    </row>
    <row r="91" spans="1:6" x14ac:dyDescent="0.45">
      <c r="A91" s="172"/>
      <c r="B91" s="150"/>
      <c r="C91" s="140"/>
      <c r="D91" s="140"/>
      <c r="E91" s="140"/>
      <c r="F91" s="157"/>
    </row>
    <row r="92" spans="1:6" x14ac:dyDescent="0.45">
      <c r="A92" s="172"/>
      <c r="B92" s="150"/>
      <c r="C92" s="140"/>
      <c r="D92" s="140"/>
      <c r="E92" s="140"/>
      <c r="F92" s="157"/>
    </row>
    <row r="93" spans="1:6" x14ac:dyDescent="0.45">
      <c r="A93" s="172"/>
      <c r="B93" s="150"/>
      <c r="C93" s="140"/>
      <c r="D93" s="140"/>
      <c r="E93" s="140"/>
      <c r="F93" s="157"/>
    </row>
    <row r="94" spans="1:6" x14ac:dyDescent="0.45">
      <c r="A94" s="172"/>
      <c r="B94" s="150"/>
      <c r="C94" s="140"/>
      <c r="D94" s="140"/>
      <c r="E94" s="140"/>
      <c r="F94" s="157"/>
    </row>
    <row r="95" spans="1:6" ht="14.65" thickBot="1" x14ac:dyDescent="0.5">
      <c r="A95" s="173"/>
      <c r="B95" s="151"/>
      <c r="C95" s="141"/>
      <c r="D95" s="141"/>
      <c r="E95" s="141"/>
      <c r="F95" s="158"/>
    </row>
    <row r="96" spans="1:6" ht="14.65" thickTop="1" x14ac:dyDescent="0.45">
      <c r="A96" s="174" t="s">
        <v>118</v>
      </c>
      <c r="B96" s="149" t="s">
        <v>119</v>
      </c>
      <c r="C96" s="139" t="s">
        <v>74</v>
      </c>
      <c r="D96" s="139">
        <v>4</v>
      </c>
      <c r="E96" s="139"/>
      <c r="F96" s="159">
        <f t="shared" ref="F96" si="14">E96*D96</f>
        <v>0</v>
      </c>
    </row>
    <row r="97" spans="1:6" x14ac:dyDescent="0.45">
      <c r="A97" s="172"/>
      <c r="B97" s="150"/>
      <c r="C97" s="140"/>
      <c r="D97" s="140"/>
      <c r="E97" s="140"/>
      <c r="F97" s="157"/>
    </row>
    <row r="98" spans="1:6" x14ac:dyDescent="0.45">
      <c r="A98" s="172"/>
      <c r="B98" s="150"/>
      <c r="C98" s="140"/>
      <c r="D98" s="140"/>
      <c r="E98" s="140"/>
      <c r="F98" s="157"/>
    </row>
    <row r="99" spans="1:6" x14ac:dyDescent="0.45">
      <c r="A99" s="172"/>
      <c r="B99" s="150"/>
      <c r="C99" s="140"/>
      <c r="D99" s="140"/>
      <c r="E99" s="140"/>
      <c r="F99" s="157"/>
    </row>
    <row r="100" spans="1:6" x14ac:dyDescent="0.45">
      <c r="A100" s="172"/>
      <c r="B100" s="150"/>
      <c r="C100" s="140"/>
      <c r="D100" s="140"/>
      <c r="E100" s="140"/>
      <c r="F100" s="157"/>
    </row>
    <row r="101" spans="1:6" ht="14.65" thickBot="1" x14ac:dyDescent="0.5">
      <c r="A101" s="173"/>
      <c r="B101" s="151"/>
      <c r="C101" s="140"/>
      <c r="D101" s="140"/>
      <c r="E101" s="152"/>
      <c r="F101" s="158"/>
    </row>
    <row r="102" spans="1:6" ht="14.65" thickTop="1" x14ac:dyDescent="0.45">
      <c r="A102" s="171" t="s">
        <v>120</v>
      </c>
      <c r="B102" s="167" t="s">
        <v>121</v>
      </c>
      <c r="C102" s="140" t="s">
        <v>74</v>
      </c>
      <c r="D102" s="140">
        <v>1</v>
      </c>
      <c r="E102" s="142"/>
      <c r="F102" s="159">
        <f t="shared" ref="F102" si="15">E102*D102</f>
        <v>0</v>
      </c>
    </row>
    <row r="103" spans="1:6" x14ac:dyDescent="0.45">
      <c r="A103" s="172"/>
      <c r="B103" s="150"/>
      <c r="C103" s="140"/>
      <c r="D103" s="140"/>
      <c r="E103" s="140"/>
      <c r="F103" s="157"/>
    </row>
    <row r="104" spans="1:6" x14ac:dyDescent="0.45">
      <c r="A104" s="172"/>
      <c r="B104" s="150"/>
      <c r="C104" s="140"/>
      <c r="D104" s="140"/>
      <c r="E104" s="140"/>
      <c r="F104" s="157"/>
    </row>
    <row r="105" spans="1:6" x14ac:dyDescent="0.45">
      <c r="A105" s="172"/>
      <c r="B105" s="150"/>
      <c r="C105" s="140"/>
      <c r="D105" s="140"/>
      <c r="E105" s="140"/>
      <c r="F105" s="157"/>
    </row>
    <row r="106" spans="1:6" x14ac:dyDescent="0.45">
      <c r="A106" s="172"/>
      <c r="B106" s="150"/>
      <c r="C106" s="140"/>
      <c r="D106" s="140"/>
      <c r="E106" s="140"/>
      <c r="F106" s="157"/>
    </row>
    <row r="107" spans="1:6" ht="14.65" thickBot="1" x14ac:dyDescent="0.5">
      <c r="A107" s="173"/>
      <c r="B107" s="151"/>
      <c r="C107" s="141"/>
      <c r="D107" s="141"/>
      <c r="E107" s="141"/>
      <c r="F107" s="158"/>
    </row>
    <row r="108" spans="1:6" ht="14.65" thickTop="1" x14ac:dyDescent="0.45">
      <c r="A108" s="174" t="s">
        <v>122</v>
      </c>
      <c r="B108" s="149" t="s">
        <v>123</v>
      </c>
      <c r="C108" s="139" t="s">
        <v>74</v>
      </c>
      <c r="D108" s="139">
        <v>1</v>
      </c>
      <c r="E108" s="139"/>
      <c r="F108" s="159">
        <f t="shared" ref="F108" si="16">E108*D108</f>
        <v>0</v>
      </c>
    </row>
    <row r="109" spans="1:6" x14ac:dyDescent="0.45">
      <c r="A109" s="172"/>
      <c r="B109" s="150"/>
      <c r="C109" s="140"/>
      <c r="D109" s="140"/>
      <c r="E109" s="140"/>
      <c r="F109" s="157"/>
    </row>
    <row r="110" spans="1:6" x14ac:dyDescent="0.45">
      <c r="A110" s="172"/>
      <c r="B110" s="150"/>
      <c r="C110" s="140"/>
      <c r="D110" s="140"/>
      <c r="E110" s="140"/>
      <c r="F110" s="157"/>
    </row>
    <row r="111" spans="1:6" x14ac:dyDescent="0.45">
      <c r="A111" s="172"/>
      <c r="B111" s="150"/>
      <c r="C111" s="140"/>
      <c r="D111" s="140"/>
      <c r="E111" s="140"/>
      <c r="F111" s="157"/>
    </row>
    <row r="112" spans="1:6" x14ac:dyDescent="0.45">
      <c r="A112" s="172"/>
      <c r="B112" s="150"/>
      <c r="C112" s="140"/>
      <c r="D112" s="140"/>
      <c r="E112" s="140"/>
      <c r="F112" s="157"/>
    </row>
    <row r="113" spans="1:6" ht="14.65" thickBot="1" x14ac:dyDescent="0.5">
      <c r="A113" s="173"/>
      <c r="B113" s="151"/>
      <c r="C113" s="141"/>
      <c r="D113" s="141"/>
      <c r="E113" s="141"/>
      <c r="F113" s="158"/>
    </row>
    <row r="114" spans="1:6" ht="14.65" thickTop="1" x14ac:dyDescent="0.45">
      <c r="A114" s="174" t="s">
        <v>124</v>
      </c>
      <c r="B114" s="149" t="s">
        <v>125</v>
      </c>
      <c r="C114" s="139" t="s">
        <v>109</v>
      </c>
      <c r="D114" s="139">
        <v>105</v>
      </c>
      <c r="E114" s="139"/>
      <c r="F114" s="159">
        <f t="shared" ref="F114" si="17">E114*D114</f>
        <v>0</v>
      </c>
    </row>
    <row r="115" spans="1:6" x14ac:dyDescent="0.45">
      <c r="A115" s="172"/>
      <c r="B115" s="150"/>
      <c r="C115" s="140"/>
      <c r="D115" s="140"/>
      <c r="E115" s="140"/>
      <c r="F115" s="157"/>
    </row>
    <row r="116" spans="1:6" x14ac:dyDescent="0.45">
      <c r="A116" s="172"/>
      <c r="B116" s="150"/>
      <c r="C116" s="140"/>
      <c r="D116" s="140"/>
      <c r="E116" s="140"/>
      <c r="F116" s="157"/>
    </row>
    <row r="117" spans="1:6" x14ac:dyDescent="0.45">
      <c r="A117" s="172"/>
      <c r="B117" s="150"/>
      <c r="C117" s="140"/>
      <c r="D117" s="140"/>
      <c r="E117" s="140"/>
      <c r="F117" s="157"/>
    </row>
    <row r="118" spans="1:6" x14ac:dyDescent="0.45">
      <c r="A118" s="172"/>
      <c r="B118" s="150"/>
      <c r="C118" s="140"/>
      <c r="D118" s="140"/>
      <c r="E118" s="140"/>
      <c r="F118" s="157"/>
    </row>
    <row r="119" spans="1:6" ht="14.65" thickBot="1" x14ac:dyDescent="0.5">
      <c r="A119" s="173"/>
      <c r="B119" s="151"/>
      <c r="C119" s="141"/>
      <c r="D119" s="141"/>
      <c r="E119" s="141"/>
      <c r="F119" s="158"/>
    </row>
    <row r="120" spans="1:6" ht="14.65" thickTop="1" x14ac:dyDescent="0.45">
      <c r="A120" s="174" t="s">
        <v>126</v>
      </c>
      <c r="B120" s="149" t="s">
        <v>127</v>
      </c>
      <c r="C120" s="139" t="s">
        <v>109</v>
      </c>
      <c r="D120" s="139">
        <v>105</v>
      </c>
      <c r="E120" s="139"/>
      <c r="F120" s="159">
        <f t="shared" ref="F120" si="18">E120*D120</f>
        <v>0</v>
      </c>
    </row>
    <row r="121" spans="1:6" x14ac:dyDescent="0.45">
      <c r="A121" s="172"/>
      <c r="B121" s="150"/>
      <c r="C121" s="140"/>
      <c r="D121" s="140"/>
      <c r="E121" s="140"/>
      <c r="F121" s="157"/>
    </row>
    <row r="122" spans="1:6" x14ac:dyDescent="0.45">
      <c r="A122" s="172"/>
      <c r="B122" s="150"/>
      <c r="C122" s="140"/>
      <c r="D122" s="140"/>
      <c r="E122" s="140"/>
      <c r="F122" s="157"/>
    </row>
    <row r="123" spans="1:6" x14ac:dyDescent="0.45">
      <c r="A123" s="172"/>
      <c r="B123" s="150"/>
      <c r="C123" s="140"/>
      <c r="D123" s="140"/>
      <c r="E123" s="140"/>
      <c r="F123" s="157"/>
    </row>
    <row r="124" spans="1:6" x14ac:dyDescent="0.45">
      <c r="A124" s="172"/>
      <c r="B124" s="150"/>
      <c r="C124" s="140"/>
      <c r="D124" s="140"/>
      <c r="E124" s="140"/>
      <c r="F124" s="157"/>
    </row>
    <row r="125" spans="1:6" ht="14.65" thickBot="1" x14ac:dyDescent="0.5">
      <c r="A125" s="173"/>
      <c r="B125" s="151"/>
      <c r="C125" s="141"/>
      <c r="D125" s="141"/>
      <c r="E125" s="141"/>
      <c r="F125" s="158"/>
    </row>
    <row r="126" spans="1:6" ht="14.65" thickTop="1" x14ac:dyDescent="0.45">
      <c r="A126" s="174" t="s">
        <v>128</v>
      </c>
      <c r="B126" s="149" t="s">
        <v>129</v>
      </c>
      <c r="C126" s="139" t="s">
        <v>109</v>
      </c>
      <c r="D126" s="139">
        <v>216</v>
      </c>
      <c r="E126" s="139"/>
      <c r="F126" s="159">
        <f t="shared" ref="F126" si="19">E126*D126</f>
        <v>0</v>
      </c>
    </row>
    <row r="127" spans="1:6" x14ac:dyDescent="0.45">
      <c r="A127" s="172"/>
      <c r="B127" s="150"/>
      <c r="C127" s="140"/>
      <c r="D127" s="140"/>
      <c r="E127" s="140"/>
      <c r="F127" s="157"/>
    </row>
    <row r="128" spans="1:6" x14ac:dyDescent="0.45">
      <c r="A128" s="172"/>
      <c r="B128" s="150"/>
      <c r="C128" s="140"/>
      <c r="D128" s="140"/>
      <c r="E128" s="140"/>
      <c r="F128" s="157"/>
    </row>
    <row r="129" spans="1:6" x14ac:dyDescent="0.45">
      <c r="A129" s="172"/>
      <c r="B129" s="150"/>
      <c r="C129" s="140"/>
      <c r="D129" s="140"/>
      <c r="E129" s="140"/>
      <c r="F129" s="157"/>
    </row>
    <row r="130" spans="1:6" x14ac:dyDescent="0.45">
      <c r="A130" s="172"/>
      <c r="B130" s="150"/>
      <c r="C130" s="140"/>
      <c r="D130" s="140"/>
      <c r="E130" s="140"/>
      <c r="F130" s="157"/>
    </row>
    <row r="131" spans="1:6" ht="14.65" thickBot="1" x14ac:dyDescent="0.5">
      <c r="A131" s="173"/>
      <c r="B131" s="151"/>
      <c r="C131" s="141"/>
      <c r="D131" s="141"/>
      <c r="E131" s="141"/>
      <c r="F131" s="158"/>
    </row>
    <row r="132" spans="1:6" ht="14.65" thickTop="1" x14ac:dyDescent="0.45">
      <c r="A132" s="174" t="s">
        <v>130</v>
      </c>
      <c r="B132" s="149" t="s">
        <v>131</v>
      </c>
      <c r="C132" s="139" t="s">
        <v>109</v>
      </c>
      <c r="D132" s="139">
        <v>216</v>
      </c>
      <c r="E132" s="139"/>
      <c r="F132" s="159">
        <f t="shared" ref="F132" si="20">E132*D132</f>
        <v>0</v>
      </c>
    </row>
    <row r="133" spans="1:6" x14ac:dyDescent="0.45">
      <c r="A133" s="172"/>
      <c r="B133" s="150"/>
      <c r="C133" s="140"/>
      <c r="D133" s="140"/>
      <c r="E133" s="140"/>
      <c r="F133" s="157"/>
    </row>
    <row r="134" spans="1:6" x14ac:dyDescent="0.45">
      <c r="A134" s="172"/>
      <c r="B134" s="150"/>
      <c r="C134" s="140"/>
      <c r="D134" s="140"/>
      <c r="E134" s="140"/>
      <c r="F134" s="157"/>
    </row>
    <row r="135" spans="1:6" x14ac:dyDescent="0.45">
      <c r="A135" s="172"/>
      <c r="B135" s="150"/>
      <c r="C135" s="140"/>
      <c r="D135" s="140"/>
      <c r="E135" s="140"/>
      <c r="F135" s="157"/>
    </row>
    <row r="136" spans="1:6" x14ac:dyDescent="0.45">
      <c r="A136" s="172"/>
      <c r="B136" s="150"/>
      <c r="C136" s="140"/>
      <c r="D136" s="140"/>
      <c r="E136" s="140"/>
      <c r="F136" s="157"/>
    </row>
    <row r="137" spans="1:6" ht="14.65" thickBot="1" x14ac:dyDescent="0.5">
      <c r="A137" s="173"/>
      <c r="B137" s="151"/>
      <c r="C137" s="141"/>
      <c r="D137" s="141"/>
      <c r="E137" s="141"/>
      <c r="F137" s="158"/>
    </row>
    <row r="138" spans="1:6" x14ac:dyDescent="0.45">
      <c r="A138" s="174"/>
      <c r="B138" s="149"/>
      <c r="C138" s="149"/>
      <c r="D138" s="139"/>
      <c r="E138" s="139"/>
      <c r="F138" s="153"/>
    </row>
    <row r="139" spans="1:6" x14ac:dyDescent="0.45">
      <c r="A139" s="172"/>
      <c r="B139" s="150"/>
      <c r="C139" s="150"/>
      <c r="D139" s="140"/>
      <c r="E139" s="140"/>
      <c r="F139" s="154"/>
    </row>
    <row r="140" spans="1:6" x14ac:dyDescent="0.45">
      <c r="A140" s="172"/>
      <c r="B140" s="150"/>
      <c r="C140" s="150"/>
      <c r="D140" s="140"/>
      <c r="E140" s="140"/>
      <c r="F140" s="154"/>
    </row>
    <row r="141" spans="1:6" x14ac:dyDescent="0.45">
      <c r="A141" s="172"/>
      <c r="B141" s="150"/>
      <c r="C141" s="150"/>
      <c r="D141" s="140"/>
      <c r="E141" s="140"/>
      <c r="F141" s="154"/>
    </row>
    <row r="142" spans="1:6" x14ac:dyDescent="0.45">
      <c r="A142" s="172"/>
      <c r="B142" s="150"/>
      <c r="C142" s="150"/>
      <c r="D142" s="140"/>
      <c r="E142" s="140"/>
      <c r="F142" s="154"/>
    </row>
    <row r="143" spans="1:6" ht="14.65" thickBot="1" x14ac:dyDescent="0.5">
      <c r="A143" s="173"/>
      <c r="B143" s="151"/>
      <c r="C143" s="151"/>
      <c r="D143" s="141"/>
      <c r="E143" s="141"/>
      <c r="F143" s="175"/>
    </row>
    <row r="144" spans="1:6" x14ac:dyDescent="0.45">
      <c r="A144" s="174"/>
      <c r="B144" s="149"/>
      <c r="C144" s="149"/>
      <c r="D144" s="139"/>
      <c r="E144" s="139"/>
      <c r="F144" s="153"/>
    </row>
    <row r="145" spans="1:6" x14ac:dyDescent="0.45">
      <c r="A145" s="172"/>
      <c r="B145" s="150"/>
      <c r="C145" s="150"/>
      <c r="D145" s="140"/>
      <c r="E145" s="140"/>
      <c r="F145" s="154"/>
    </row>
    <row r="146" spans="1:6" x14ac:dyDescent="0.45">
      <c r="A146" s="172"/>
      <c r="B146" s="150"/>
      <c r="C146" s="150"/>
      <c r="D146" s="140"/>
      <c r="E146" s="140"/>
      <c r="F146" s="154"/>
    </row>
    <row r="147" spans="1:6" x14ac:dyDescent="0.45">
      <c r="A147" s="172"/>
      <c r="B147" s="150"/>
      <c r="C147" s="150"/>
      <c r="D147" s="140"/>
      <c r="E147" s="140"/>
      <c r="F147" s="154"/>
    </row>
    <row r="148" spans="1:6" x14ac:dyDescent="0.45">
      <c r="A148" s="172"/>
      <c r="B148" s="150"/>
      <c r="C148" s="150"/>
      <c r="D148" s="140"/>
      <c r="E148" s="140"/>
      <c r="F148" s="154"/>
    </row>
    <row r="149" spans="1:6" ht="14.65" thickBot="1" x14ac:dyDescent="0.5">
      <c r="A149" s="173"/>
      <c r="B149" s="151"/>
      <c r="C149" s="151"/>
      <c r="D149" s="141"/>
      <c r="E149" s="152"/>
      <c r="F149" s="155"/>
    </row>
    <row r="150" spans="1:6" ht="15" thickTop="1" thickBot="1" x14ac:dyDescent="0.5">
      <c r="A150" s="8"/>
      <c r="B150" s="9"/>
      <c r="C150" s="10"/>
      <c r="D150" s="11"/>
      <c r="E150" s="12" t="s">
        <v>81</v>
      </c>
      <c r="F150" s="108">
        <f>F132+F126+F120+F114+F108+F102+F96+F90+F84+F78+F72+F66+F60+F54+F48+F42+F36+F30+F24+F18+F12+F6</f>
        <v>0</v>
      </c>
    </row>
    <row r="151" spans="1:6" ht="14.65" thickTop="1" x14ac:dyDescent="0.45"/>
  </sheetData>
  <mergeCells count="150">
    <mergeCell ref="E18:E23"/>
    <mergeCell ref="F18:F23"/>
    <mergeCell ref="A4:A5"/>
    <mergeCell ref="B4:B5"/>
    <mergeCell ref="C4:C5"/>
    <mergeCell ref="D4:D5"/>
    <mergeCell ref="E4:E5"/>
    <mergeCell ref="A6:A11"/>
    <mergeCell ref="B6:B11"/>
    <mergeCell ref="E6:E11"/>
    <mergeCell ref="F6:F11"/>
    <mergeCell ref="A12:A17"/>
    <mergeCell ref="B12:B17"/>
    <mergeCell ref="E12:E17"/>
    <mergeCell ref="C6:C11"/>
    <mergeCell ref="D6:D11"/>
    <mergeCell ref="C12:C17"/>
    <mergeCell ref="D12:D17"/>
    <mergeCell ref="C18:C23"/>
    <mergeCell ref="D18:D23"/>
    <mergeCell ref="A48:A53"/>
    <mergeCell ref="B48:B53"/>
    <mergeCell ref="E48:E53"/>
    <mergeCell ref="F48:F53"/>
    <mergeCell ref="A1:F3"/>
    <mergeCell ref="A36:A41"/>
    <mergeCell ref="B36:B41"/>
    <mergeCell ref="E36:E41"/>
    <mergeCell ref="F36:F41"/>
    <mergeCell ref="A42:A47"/>
    <mergeCell ref="B42:B47"/>
    <mergeCell ref="E42:E47"/>
    <mergeCell ref="F42:F47"/>
    <mergeCell ref="A24:A29"/>
    <mergeCell ref="B24:B29"/>
    <mergeCell ref="E24:E29"/>
    <mergeCell ref="F12:F17"/>
    <mergeCell ref="F24:F29"/>
    <mergeCell ref="A30:A35"/>
    <mergeCell ref="B30:B35"/>
    <mergeCell ref="E30:E35"/>
    <mergeCell ref="F30:F35"/>
    <mergeCell ref="A18:A23"/>
    <mergeCell ref="B18:B23"/>
    <mergeCell ref="A96:A101"/>
    <mergeCell ref="B96:B101"/>
    <mergeCell ref="E96:E101"/>
    <mergeCell ref="F96:F101"/>
    <mergeCell ref="A84:A89"/>
    <mergeCell ref="B84:B89"/>
    <mergeCell ref="E84:E89"/>
    <mergeCell ref="F84:F89"/>
    <mergeCell ref="A90:A95"/>
    <mergeCell ref="B90:B95"/>
    <mergeCell ref="E90:E95"/>
    <mergeCell ref="F90:F95"/>
    <mergeCell ref="C96:C101"/>
    <mergeCell ref="D96:D101"/>
    <mergeCell ref="A54:A59"/>
    <mergeCell ref="B54:B59"/>
    <mergeCell ref="E54:E59"/>
    <mergeCell ref="F54:F59"/>
    <mergeCell ref="A60:A65"/>
    <mergeCell ref="B60:B65"/>
    <mergeCell ref="E60:E65"/>
    <mergeCell ref="A78:A83"/>
    <mergeCell ref="B78:B83"/>
    <mergeCell ref="E78:E83"/>
    <mergeCell ref="F78:F83"/>
    <mergeCell ref="A66:A71"/>
    <mergeCell ref="B66:B71"/>
    <mergeCell ref="E66:E71"/>
    <mergeCell ref="F66:F71"/>
    <mergeCell ref="A72:A77"/>
    <mergeCell ref="B72:B77"/>
    <mergeCell ref="E72:E77"/>
    <mergeCell ref="F60:F65"/>
    <mergeCell ref="F72:F77"/>
    <mergeCell ref="C54:C59"/>
    <mergeCell ref="D54:D59"/>
    <mergeCell ref="C60:C65"/>
    <mergeCell ref="D60:D65"/>
    <mergeCell ref="F144:F149"/>
    <mergeCell ref="A132:A137"/>
    <mergeCell ref="B132:B137"/>
    <mergeCell ref="F132:F137"/>
    <mergeCell ref="A138:A143"/>
    <mergeCell ref="B138:B143"/>
    <mergeCell ref="C138:C143"/>
    <mergeCell ref="D138:D143"/>
    <mergeCell ref="E138:E143"/>
    <mergeCell ref="F138:F143"/>
    <mergeCell ref="A144:A149"/>
    <mergeCell ref="B144:B149"/>
    <mergeCell ref="C144:C149"/>
    <mergeCell ref="D144:D149"/>
    <mergeCell ref="E144:E149"/>
    <mergeCell ref="A102:A107"/>
    <mergeCell ref="B102:B107"/>
    <mergeCell ref="E102:E107"/>
    <mergeCell ref="F102:F107"/>
    <mergeCell ref="A108:A113"/>
    <mergeCell ref="B108:B113"/>
    <mergeCell ref="E108:E113"/>
    <mergeCell ref="A126:A131"/>
    <mergeCell ref="B126:B131"/>
    <mergeCell ref="E126:E131"/>
    <mergeCell ref="F126:F131"/>
    <mergeCell ref="F108:F113"/>
    <mergeCell ref="A120:A125"/>
    <mergeCell ref="B120:B125"/>
    <mergeCell ref="E120:E125"/>
    <mergeCell ref="F120:F125"/>
    <mergeCell ref="A114:A119"/>
    <mergeCell ref="B114:B119"/>
    <mergeCell ref="E114:E119"/>
    <mergeCell ref="F114:F119"/>
    <mergeCell ref="C102:C107"/>
    <mergeCell ref="D102:D107"/>
    <mergeCell ref="C108:C113"/>
    <mergeCell ref="D108:D113"/>
    <mergeCell ref="C24:C29"/>
    <mergeCell ref="D24:D29"/>
    <mergeCell ref="C30:C35"/>
    <mergeCell ref="D30:D35"/>
    <mergeCell ref="C36:C41"/>
    <mergeCell ref="D36:D41"/>
    <mergeCell ref="C42:C47"/>
    <mergeCell ref="D42:D47"/>
    <mergeCell ref="C48:C53"/>
    <mergeCell ref="D48:D53"/>
    <mergeCell ref="C66:C71"/>
    <mergeCell ref="D66:D71"/>
    <mergeCell ref="C72:C77"/>
    <mergeCell ref="D72:D77"/>
    <mergeCell ref="C78:C83"/>
    <mergeCell ref="D78:D83"/>
    <mergeCell ref="C84:C89"/>
    <mergeCell ref="D84:D89"/>
    <mergeCell ref="C90:C95"/>
    <mergeCell ref="D90:D95"/>
    <mergeCell ref="C114:C119"/>
    <mergeCell ref="D114:D119"/>
    <mergeCell ref="C120:C125"/>
    <mergeCell ref="D120:D125"/>
    <mergeCell ref="C126:C131"/>
    <mergeCell ref="D126:D131"/>
    <mergeCell ref="C132:C137"/>
    <mergeCell ref="D132:D137"/>
    <mergeCell ref="E132:E137"/>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51"/>
  <sheetViews>
    <sheetView topLeftCell="A118" zoomScale="75" workbookViewId="0">
      <selection activeCell="E138" sqref="E6:E143"/>
    </sheetView>
  </sheetViews>
  <sheetFormatPr defaultRowHeight="14.25" x14ac:dyDescent="0.45"/>
  <cols>
    <col min="1" max="1" width="13.46484375" customWidth="1"/>
    <col min="2" max="2" width="41.3984375" customWidth="1"/>
    <col min="3" max="3" width="14.9296875" customWidth="1"/>
    <col min="4" max="5" width="12.265625" customWidth="1"/>
    <col min="6" max="6" width="14.6640625" customWidth="1"/>
  </cols>
  <sheetData>
    <row r="1" spans="1:6" x14ac:dyDescent="0.45">
      <c r="A1" s="143" t="s">
        <v>147</v>
      </c>
      <c r="B1" s="112"/>
      <c r="C1" s="112"/>
      <c r="D1" s="112"/>
      <c r="E1" s="112"/>
      <c r="F1" s="112"/>
    </row>
    <row r="2" spans="1:6" x14ac:dyDescent="0.45">
      <c r="A2" s="112"/>
      <c r="B2" s="112"/>
      <c r="C2" s="112"/>
      <c r="D2" s="112"/>
      <c r="E2" s="112"/>
      <c r="F2" s="112"/>
    </row>
    <row r="3" spans="1:6" ht="14.65" thickBot="1" x14ac:dyDescent="0.5">
      <c r="A3" s="176"/>
      <c r="B3" s="176"/>
      <c r="C3" s="176"/>
      <c r="D3" s="176"/>
      <c r="E3" s="176"/>
      <c r="F3" s="176"/>
    </row>
    <row r="4" spans="1:6" ht="22.5" customHeight="1" thickTop="1" x14ac:dyDescent="0.45">
      <c r="A4" s="160" t="s">
        <v>56</v>
      </c>
      <c r="B4" s="160" t="s">
        <v>57</v>
      </c>
      <c r="C4" s="162" t="s">
        <v>58</v>
      </c>
      <c r="D4" s="164" t="s">
        <v>59</v>
      </c>
      <c r="E4" s="164" t="s">
        <v>60</v>
      </c>
      <c r="F4" s="4" t="s">
        <v>61</v>
      </c>
    </row>
    <row r="5" spans="1:6" ht="14.65" thickBot="1" x14ac:dyDescent="0.5">
      <c r="A5" s="161"/>
      <c r="B5" s="161"/>
      <c r="C5" s="163"/>
      <c r="D5" s="165"/>
      <c r="E5" s="165"/>
      <c r="F5" s="5" t="s">
        <v>62</v>
      </c>
    </row>
    <row r="6" spans="1:6" ht="81.75" customHeight="1" thickTop="1" x14ac:dyDescent="0.45">
      <c r="A6" s="177" t="s">
        <v>132</v>
      </c>
      <c r="B6" s="167" t="s">
        <v>133</v>
      </c>
      <c r="C6" s="142" t="s">
        <v>85</v>
      </c>
      <c r="D6" s="142">
        <v>27.2</v>
      </c>
      <c r="E6" s="142"/>
      <c r="F6" s="159">
        <f>E6*D6</f>
        <v>0</v>
      </c>
    </row>
    <row r="7" spans="1:6" x14ac:dyDescent="0.45">
      <c r="A7" s="178"/>
      <c r="B7" s="150"/>
      <c r="C7" s="140"/>
      <c r="D7" s="140"/>
      <c r="E7" s="140"/>
      <c r="F7" s="157"/>
    </row>
    <row r="8" spans="1:6" x14ac:dyDescent="0.45">
      <c r="A8" s="178"/>
      <c r="B8" s="150"/>
      <c r="C8" s="140"/>
      <c r="D8" s="140"/>
      <c r="E8" s="140"/>
      <c r="F8" s="157"/>
    </row>
    <row r="9" spans="1:6" x14ac:dyDescent="0.45">
      <c r="A9" s="178"/>
      <c r="B9" s="150"/>
      <c r="C9" s="140"/>
      <c r="D9" s="140"/>
      <c r="E9" s="140"/>
      <c r="F9" s="157"/>
    </row>
    <row r="10" spans="1:6" x14ac:dyDescent="0.45">
      <c r="A10" s="178"/>
      <c r="B10" s="150"/>
      <c r="C10" s="140"/>
      <c r="D10" s="140"/>
      <c r="E10" s="140"/>
      <c r="F10" s="157"/>
    </row>
    <row r="11" spans="1:6" ht="14.65" thickBot="1" x14ac:dyDescent="0.5">
      <c r="A11" s="179"/>
      <c r="B11" s="151"/>
      <c r="C11" s="141"/>
      <c r="D11" s="141"/>
      <c r="E11" s="141"/>
      <c r="F11" s="158"/>
    </row>
    <row r="12" spans="1:6" ht="71.25" customHeight="1" thickTop="1" x14ac:dyDescent="0.45">
      <c r="A12" s="180" t="s">
        <v>134</v>
      </c>
      <c r="B12" s="149" t="s">
        <v>135</v>
      </c>
      <c r="C12" s="139" t="s">
        <v>85</v>
      </c>
      <c r="D12" s="139">
        <v>5.44</v>
      </c>
      <c r="E12" s="139"/>
      <c r="F12" s="159">
        <f t="shared" ref="F12" si="0">E12*D12</f>
        <v>0</v>
      </c>
    </row>
    <row r="13" spans="1:6" x14ac:dyDescent="0.45">
      <c r="A13" s="178"/>
      <c r="B13" s="150"/>
      <c r="C13" s="140"/>
      <c r="D13" s="140"/>
      <c r="E13" s="140"/>
      <c r="F13" s="157"/>
    </row>
    <row r="14" spans="1:6" x14ac:dyDescent="0.45">
      <c r="A14" s="178"/>
      <c r="B14" s="150"/>
      <c r="C14" s="140"/>
      <c r="D14" s="140"/>
      <c r="E14" s="140"/>
      <c r="F14" s="157"/>
    </row>
    <row r="15" spans="1:6" x14ac:dyDescent="0.45">
      <c r="A15" s="178"/>
      <c r="B15" s="150"/>
      <c r="C15" s="140"/>
      <c r="D15" s="140"/>
      <c r="E15" s="140"/>
      <c r="F15" s="157"/>
    </row>
    <row r="16" spans="1:6" x14ac:dyDescent="0.45">
      <c r="A16" s="178"/>
      <c r="B16" s="150"/>
      <c r="C16" s="140"/>
      <c r="D16" s="140"/>
      <c r="E16" s="140"/>
      <c r="F16" s="157"/>
    </row>
    <row r="17" spans="1:6" ht="14.65" thickBot="1" x14ac:dyDescent="0.5">
      <c r="A17" s="179"/>
      <c r="B17" s="151"/>
      <c r="C17" s="141"/>
      <c r="D17" s="141"/>
      <c r="E17" s="141"/>
      <c r="F17" s="158"/>
    </row>
    <row r="18" spans="1:6" ht="14.65" thickTop="1" x14ac:dyDescent="0.45">
      <c r="A18" s="180" t="s">
        <v>136</v>
      </c>
      <c r="B18" s="149" t="s">
        <v>89</v>
      </c>
      <c r="C18" s="139" t="s">
        <v>90</v>
      </c>
      <c r="D18" s="139">
        <v>350</v>
      </c>
      <c r="E18" s="139"/>
      <c r="F18" s="159">
        <f t="shared" ref="F18" si="1">E18*D18</f>
        <v>0</v>
      </c>
    </row>
    <row r="19" spans="1:6" x14ac:dyDescent="0.45">
      <c r="A19" s="178"/>
      <c r="B19" s="150"/>
      <c r="C19" s="140"/>
      <c r="D19" s="140"/>
      <c r="E19" s="140"/>
      <c r="F19" s="157"/>
    </row>
    <row r="20" spans="1:6" x14ac:dyDescent="0.45">
      <c r="A20" s="178"/>
      <c r="B20" s="150"/>
      <c r="C20" s="140"/>
      <c r="D20" s="140"/>
      <c r="E20" s="140"/>
      <c r="F20" s="157"/>
    </row>
    <row r="21" spans="1:6" x14ac:dyDescent="0.45">
      <c r="A21" s="178"/>
      <c r="B21" s="150"/>
      <c r="C21" s="140"/>
      <c r="D21" s="140"/>
      <c r="E21" s="140"/>
      <c r="F21" s="157"/>
    </row>
    <row r="22" spans="1:6" x14ac:dyDescent="0.45">
      <c r="A22" s="178"/>
      <c r="B22" s="150"/>
      <c r="C22" s="140"/>
      <c r="D22" s="140"/>
      <c r="E22" s="140"/>
      <c r="F22" s="157"/>
    </row>
    <row r="23" spans="1:6" ht="14.65" thickBot="1" x14ac:dyDescent="0.5">
      <c r="A23" s="179"/>
      <c r="B23" s="151"/>
      <c r="C23" s="141"/>
      <c r="D23" s="141"/>
      <c r="E23" s="141"/>
      <c r="F23" s="158"/>
    </row>
    <row r="24" spans="1:6" ht="50.25" customHeight="1" thickTop="1" x14ac:dyDescent="0.45">
      <c r="A24" s="180" t="s">
        <v>137</v>
      </c>
      <c r="B24" s="149" t="s">
        <v>138</v>
      </c>
      <c r="C24" s="139" t="s">
        <v>85</v>
      </c>
      <c r="D24" s="139">
        <v>6</v>
      </c>
      <c r="E24" s="139"/>
      <c r="F24" s="159">
        <f t="shared" ref="F24" si="2">E24*D24</f>
        <v>0</v>
      </c>
    </row>
    <row r="25" spans="1:6" x14ac:dyDescent="0.45">
      <c r="A25" s="178"/>
      <c r="B25" s="150"/>
      <c r="C25" s="140"/>
      <c r="D25" s="140"/>
      <c r="E25" s="140"/>
      <c r="F25" s="157"/>
    </row>
    <row r="26" spans="1:6" x14ac:dyDescent="0.45">
      <c r="A26" s="178"/>
      <c r="B26" s="150"/>
      <c r="C26" s="140"/>
      <c r="D26" s="140"/>
      <c r="E26" s="140"/>
      <c r="F26" s="157"/>
    </row>
    <row r="27" spans="1:6" x14ac:dyDescent="0.45">
      <c r="A27" s="178"/>
      <c r="B27" s="150"/>
      <c r="C27" s="140"/>
      <c r="D27" s="140"/>
      <c r="E27" s="140"/>
      <c r="F27" s="157"/>
    </row>
    <row r="28" spans="1:6" x14ac:dyDescent="0.45">
      <c r="A28" s="178"/>
      <c r="B28" s="150"/>
      <c r="C28" s="140"/>
      <c r="D28" s="140"/>
      <c r="E28" s="140"/>
      <c r="F28" s="157"/>
    </row>
    <row r="29" spans="1:6" ht="14.65" thickBot="1" x14ac:dyDescent="0.5">
      <c r="A29" s="179"/>
      <c r="B29" s="151"/>
      <c r="C29" s="141"/>
      <c r="D29" s="141"/>
      <c r="E29" s="141"/>
      <c r="F29" s="158"/>
    </row>
    <row r="30" spans="1:6" ht="50.25" customHeight="1" thickTop="1" x14ac:dyDescent="0.45">
      <c r="A30" s="180" t="s">
        <v>139</v>
      </c>
      <c r="B30" s="149" t="s">
        <v>140</v>
      </c>
      <c r="C30" s="139" t="s">
        <v>109</v>
      </c>
      <c r="D30" s="139">
        <v>20</v>
      </c>
      <c r="E30" s="139"/>
      <c r="F30" s="159">
        <f t="shared" ref="F30" si="3">E30*D30</f>
        <v>0</v>
      </c>
    </row>
    <row r="31" spans="1:6" x14ac:dyDescent="0.45">
      <c r="A31" s="178"/>
      <c r="B31" s="150"/>
      <c r="C31" s="140"/>
      <c r="D31" s="140"/>
      <c r="E31" s="140"/>
      <c r="F31" s="157"/>
    </row>
    <row r="32" spans="1:6" x14ac:dyDescent="0.45">
      <c r="A32" s="178"/>
      <c r="B32" s="150"/>
      <c r="C32" s="140"/>
      <c r="D32" s="140"/>
      <c r="E32" s="140"/>
      <c r="F32" s="157"/>
    </row>
    <row r="33" spans="1:6" x14ac:dyDescent="0.45">
      <c r="A33" s="178"/>
      <c r="B33" s="150"/>
      <c r="C33" s="140"/>
      <c r="D33" s="140"/>
      <c r="E33" s="140"/>
      <c r="F33" s="157"/>
    </row>
    <row r="34" spans="1:6" x14ac:dyDescent="0.45">
      <c r="A34" s="178"/>
      <c r="B34" s="150"/>
      <c r="C34" s="140"/>
      <c r="D34" s="140"/>
      <c r="E34" s="140"/>
      <c r="F34" s="157"/>
    </row>
    <row r="35" spans="1:6" ht="14.65" thickBot="1" x14ac:dyDescent="0.5">
      <c r="A35" s="179"/>
      <c r="B35" s="151"/>
      <c r="C35" s="141"/>
      <c r="D35" s="141"/>
      <c r="E35" s="141"/>
      <c r="F35" s="158"/>
    </row>
    <row r="36" spans="1:6" ht="39.75" customHeight="1" thickTop="1" x14ac:dyDescent="0.45">
      <c r="A36" s="180" t="s">
        <v>141</v>
      </c>
      <c r="B36" s="149" t="s">
        <v>142</v>
      </c>
      <c r="C36" s="139" t="s">
        <v>109</v>
      </c>
      <c r="D36" s="139">
        <v>28</v>
      </c>
      <c r="E36" s="139"/>
      <c r="F36" s="159">
        <f t="shared" ref="F36" si="4">E36*D36</f>
        <v>0</v>
      </c>
    </row>
    <row r="37" spans="1:6" x14ac:dyDescent="0.45">
      <c r="A37" s="178"/>
      <c r="B37" s="150"/>
      <c r="C37" s="140"/>
      <c r="D37" s="140"/>
      <c r="E37" s="140"/>
      <c r="F37" s="157"/>
    </row>
    <row r="38" spans="1:6" x14ac:dyDescent="0.45">
      <c r="A38" s="178"/>
      <c r="B38" s="150"/>
      <c r="C38" s="140"/>
      <c r="D38" s="140"/>
      <c r="E38" s="140"/>
      <c r="F38" s="157"/>
    </row>
    <row r="39" spans="1:6" x14ac:dyDescent="0.45">
      <c r="A39" s="178"/>
      <c r="B39" s="150"/>
      <c r="C39" s="140"/>
      <c r="D39" s="140"/>
      <c r="E39" s="140"/>
      <c r="F39" s="157"/>
    </row>
    <row r="40" spans="1:6" x14ac:dyDescent="0.45">
      <c r="A40" s="178"/>
      <c r="B40" s="150"/>
      <c r="C40" s="140"/>
      <c r="D40" s="140"/>
      <c r="E40" s="140"/>
      <c r="F40" s="157"/>
    </row>
    <row r="41" spans="1:6" ht="14.65" thickBot="1" x14ac:dyDescent="0.5">
      <c r="A41" s="179"/>
      <c r="B41" s="151"/>
      <c r="C41" s="141"/>
      <c r="D41" s="141"/>
      <c r="E41" s="141"/>
      <c r="F41" s="158"/>
    </row>
    <row r="42" spans="1:6" ht="81.75" customHeight="1" thickTop="1" x14ac:dyDescent="0.45">
      <c r="A42" s="180" t="s">
        <v>143</v>
      </c>
      <c r="B42" s="149" t="s">
        <v>144</v>
      </c>
      <c r="C42" s="139" t="s">
        <v>109</v>
      </c>
      <c r="D42" s="139">
        <v>28</v>
      </c>
      <c r="E42" s="139"/>
      <c r="F42" s="159">
        <f t="shared" ref="F42" si="5">E42*D42</f>
        <v>0</v>
      </c>
    </row>
    <row r="43" spans="1:6" x14ac:dyDescent="0.45">
      <c r="A43" s="178"/>
      <c r="B43" s="150"/>
      <c r="C43" s="140"/>
      <c r="D43" s="140"/>
      <c r="E43" s="140"/>
      <c r="F43" s="157"/>
    </row>
    <row r="44" spans="1:6" x14ac:dyDescent="0.45">
      <c r="A44" s="178"/>
      <c r="B44" s="150"/>
      <c r="C44" s="140"/>
      <c r="D44" s="140"/>
      <c r="E44" s="140"/>
      <c r="F44" s="157"/>
    </row>
    <row r="45" spans="1:6" x14ac:dyDescent="0.45">
      <c r="A45" s="178"/>
      <c r="B45" s="150"/>
      <c r="C45" s="140"/>
      <c r="D45" s="140"/>
      <c r="E45" s="140"/>
      <c r="F45" s="157"/>
    </row>
    <row r="46" spans="1:6" x14ac:dyDescent="0.45">
      <c r="A46" s="178"/>
      <c r="B46" s="150"/>
      <c r="C46" s="140"/>
      <c r="D46" s="140"/>
      <c r="E46" s="140"/>
      <c r="F46" s="157"/>
    </row>
    <row r="47" spans="1:6" ht="14.65" thickBot="1" x14ac:dyDescent="0.5">
      <c r="A47" s="179"/>
      <c r="B47" s="151"/>
      <c r="C47" s="141"/>
      <c r="D47" s="141"/>
      <c r="E47" s="141"/>
      <c r="F47" s="158"/>
    </row>
    <row r="48" spans="1:6" ht="14.65" thickTop="1" x14ac:dyDescent="0.45">
      <c r="A48" s="180" t="s">
        <v>145</v>
      </c>
      <c r="B48" s="149" t="s">
        <v>146</v>
      </c>
      <c r="C48" s="139" t="s">
        <v>109</v>
      </c>
      <c r="D48" s="139">
        <v>88.5</v>
      </c>
      <c r="E48" s="139"/>
      <c r="F48" s="159">
        <f t="shared" ref="F48" si="6">E48*D48</f>
        <v>0</v>
      </c>
    </row>
    <row r="49" spans="1:6" x14ac:dyDescent="0.45">
      <c r="A49" s="178"/>
      <c r="B49" s="150"/>
      <c r="C49" s="140"/>
      <c r="D49" s="140"/>
      <c r="E49" s="140"/>
      <c r="F49" s="157"/>
    </row>
    <row r="50" spans="1:6" x14ac:dyDescent="0.45">
      <c r="A50" s="178"/>
      <c r="B50" s="150"/>
      <c r="C50" s="140"/>
      <c r="D50" s="140"/>
      <c r="E50" s="140"/>
      <c r="F50" s="157"/>
    </row>
    <row r="51" spans="1:6" x14ac:dyDescent="0.45">
      <c r="A51" s="178"/>
      <c r="B51" s="150"/>
      <c r="C51" s="140"/>
      <c r="D51" s="140"/>
      <c r="E51" s="140"/>
      <c r="F51" s="157"/>
    </row>
    <row r="52" spans="1:6" x14ac:dyDescent="0.45">
      <c r="A52" s="178"/>
      <c r="B52" s="150"/>
      <c r="C52" s="140"/>
      <c r="D52" s="140"/>
      <c r="E52" s="140"/>
      <c r="F52" s="157"/>
    </row>
    <row r="53" spans="1:6" ht="14.65" thickBot="1" x14ac:dyDescent="0.5">
      <c r="A53" s="179"/>
      <c r="B53" s="151"/>
      <c r="C53" s="140"/>
      <c r="D53" s="140"/>
      <c r="E53" s="152"/>
      <c r="F53" s="158"/>
    </row>
    <row r="54" spans="1:6" ht="14.65" thickTop="1" x14ac:dyDescent="0.45">
      <c r="A54" s="177" t="s">
        <v>148</v>
      </c>
      <c r="B54" s="167" t="s">
        <v>149</v>
      </c>
      <c r="C54" s="140" t="s">
        <v>85</v>
      </c>
      <c r="D54" s="140">
        <v>8.5</v>
      </c>
      <c r="E54" s="142"/>
      <c r="F54" s="159">
        <f t="shared" ref="F54" si="7">E54*D54</f>
        <v>0</v>
      </c>
    </row>
    <row r="55" spans="1:6" x14ac:dyDescent="0.45">
      <c r="A55" s="178"/>
      <c r="B55" s="150"/>
      <c r="C55" s="140"/>
      <c r="D55" s="140"/>
      <c r="E55" s="140"/>
      <c r="F55" s="157"/>
    </row>
    <row r="56" spans="1:6" x14ac:dyDescent="0.45">
      <c r="A56" s="178"/>
      <c r="B56" s="150"/>
      <c r="C56" s="140"/>
      <c r="D56" s="140"/>
      <c r="E56" s="140"/>
      <c r="F56" s="157"/>
    </row>
    <row r="57" spans="1:6" x14ac:dyDescent="0.45">
      <c r="A57" s="178"/>
      <c r="B57" s="150"/>
      <c r="C57" s="140"/>
      <c r="D57" s="140"/>
      <c r="E57" s="140"/>
      <c r="F57" s="157"/>
    </row>
    <row r="58" spans="1:6" x14ac:dyDescent="0.45">
      <c r="A58" s="178"/>
      <c r="B58" s="150"/>
      <c r="C58" s="140"/>
      <c r="D58" s="140"/>
      <c r="E58" s="140"/>
      <c r="F58" s="157"/>
    </row>
    <row r="59" spans="1:6" ht="14.65" thickBot="1" x14ac:dyDescent="0.5">
      <c r="A59" s="179"/>
      <c r="B59" s="151"/>
      <c r="C59" s="141"/>
      <c r="D59" s="141"/>
      <c r="E59" s="141"/>
      <c r="F59" s="158"/>
    </row>
    <row r="60" spans="1:6" ht="14.65" thickTop="1" x14ac:dyDescent="0.45">
      <c r="A60" s="180" t="s">
        <v>150</v>
      </c>
      <c r="B60" s="149" t="s">
        <v>151</v>
      </c>
      <c r="C60" s="139" t="s">
        <v>90</v>
      </c>
      <c r="D60" s="139">
        <v>782</v>
      </c>
      <c r="E60" s="139"/>
      <c r="F60" s="159">
        <f t="shared" ref="F60" si="8">E60*D60</f>
        <v>0</v>
      </c>
    </row>
    <row r="61" spans="1:6" x14ac:dyDescent="0.45">
      <c r="A61" s="178"/>
      <c r="B61" s="150"/>
      <c r="C61" s="140"/>
      <c r="D61" s="140"/>
      <c r="E61" s="140"/>
      <c r="F61" s="157"/>
    </row>
    <row r="62" spans="1:6" x14ac:dyDescent="0.45">
      <c r="A62" s="178"/>
      <c r="B62" s="150"/>
      <c r="C62" s="140"/>
      <c r="D62" s="140"/>
      <c r="E62" s="140"/>
      <c r="F62" s="157"/>
    </row>
    <row r="63" spans="1:6" x14ac:dyDescent="0.45">
      <c r="A63" s="178"/>
      <c r="B63" s="150"/>
      <c r="C63" s="140"/>
      <c r="D63" s="140"/>
      <c r="E63" s="140"/>
      <c r="F63" s="157"/>
    </row>
    <row r="64" spans="1:6" x14ac:dyDescent="0.45">
      <c r="A64" s="178"/>
      <c r="B64" s="150"/>
      <c r="C64" s="140"/>
      <c r="D64" s="140"/>
      <c r="E64" s="140"/>
      <c r="F64" s="157"/>
    </row>
    <row r="65" spans="1:6" ht="14.65" thickBot="1" x14ac:dyDescent="0.5">
      <c r="A65" s="179"/>
      <c r="B65" s="151"/>
      <c r="C65" s="141"/>
      <c r="D65" s="141"/>
      <c r="E65" s="141"/>
      <c r="F65" s="158"/>
    </row>
    <row r="66" spans="1:6" ht="14.65" thickTop="1" x14ac:dyDescent="0.45">
      <c r="A66" s="180" t="s">
        <v>152</v>
      </c>
      <c r="B66" s="149" t="s">
        <v>153</v>
      </c>
      <c r="C66" s="139" t="s">
        <v>109</v>
      </c>
      <c r="D66" s="139">
        <v>43</v>
      </c>
      <c r="E66" s="139"/>
      <c r="F66" s="159">
        <f t="shared" ref="F66" si="9">E66*D66</f>
        <v>0</v>
      </c>
    </row>
    <row r="67" spans="1:6" x14ac:dyDescent="0.45">
      <c r="A67" s="178"/>
      <c r="B67" s="150"/>
      <c r="C67" s="140"/>
      <c r="D67" s="140"/>
      <c r="E67" s="140"/>
      <c r="F67" s="157"/>
    </row>
    <row r="68" spans="1:6" x14ac:dyDescent="0.45">
      <c r="A68" s="178"/>
      <c r="B68" s="150"/>
      <c r="C68" s="140"/>
      <c r="D68" s="140"/>
      <c r="E68" s="140"/>
      <c r="F68" s="157"/>
    </row>
    <row r="69" spans="1:6" x14ac:dyDescent="0.45">
      <c r="A69" s="178"/>
      <c r="B69" s="150"/>
      <c r="C69" s="140"/>
      <c r="D69" s="140"/>
      <c r="E69" s="140"/>
      <c r="F69" s="157"/>
    </row>
    <row r="70" spans="1:6" x14ac:dyDescent="0.45">
      <c r="A70" s="178"/>
      <c r="B70" s="150"/>
      <c r="C70" s="140"/>
      <c r="D70" s="140"/>
      <c r="E70" s="140"/>
      <c r="F70" s="157"/>
    </row>
    <row r="71" spans="1:6" ht="14.65" thickBot="1" x14ac:dyDescent="0.5">
      <c r="A71" s="179"/>
      <c r="B71" s="151"/>
      <c r="C71" s="141"/>
      <c r="D71" s="141"/>
      <c r="E71" s="141"/>
      <c r="F71" s="158"/>
    </row>
    <row r="72" spans="1:6" ht="14.65" thickTop="1" x14ac:dyDescent="0.45">
      <c r="A72" s="180" t="s">
        <v>154</v>
      </c>
      <c r="B72" s="149" t="s">
        <v>155</v>
      </c>
      <c r="C72" s="139" t="s">
        <v>109</v>
      </c>
      <c r="D72" s="139">
        <v>16.2</v>
      </c>
      <c r="E72" s="139"/>
      <c r="F72" s="159">
        <f t="shared" ref="F72" si="10">E72*D72</f>
        <v>0</v>
      </c>
    </row>
    <row r="73" spans="1:6" x14ac:dyDescent="0.45">
      <c r="A73" s="178"/>
      <c r="B73" s="150"/>
      <c r="C73" s="140"/>
      <c r="D73" s="140"/>
      <c r="E73" s="140"/>
      <c r="F73" s="157"/>
    </row>
    <row r="74" spans="1:6" x14ac:dyDescent="0.45">
      <c r="A74" s="178"/>
      <c r="B74" s="150"/>
      <c r="C74" s="140"/>
      <c r="D74" s="140"/>
      <c r="E74" s="140"/>
      <c r="F74" s="157"/>
    </row>
    <row r="75" spans="1:6" x14ac:dyDescent="0.45">
      <c r="A75" s="178"/>
      <c r="B75" s="150"/>
      <c r="C75" s="140"/>
      <c r="D75" s="140"/>
      <c r="E75" s="140"/>
      <c r="F75" s="157"/>
    </row>
    <row r="76" spans="1:6" x14ac:dyDescent="0.45">
      <c r="A76" s="178"/>
      <c r="B76" s="150"/>
      <c r="C76" s="140"/>
      <c r="D76" s="140"/>
      <c r="E76" s="140"/>
      <c r="F76" s="157"/>
    </row>
    <row r="77" spans="1:6" ht="14.65" thickBot="1" x14ac:dyDescent="0.5">
      <c r="A77" s="179"/>
      <c r="B77" s="151"/>
      <c r="C77" s="141"/>
      <c r="D77" s="141"/>
      <c r="E77" s="141"/>
      <c r="F77" s="158"/>
    </row>
    <row r="78" spans="1:6" ht="14.65" thickTop="1" x14ac:dyDescent="0.45">
      <c r="A78" s="180" t="s">
        <v>156</v>
      </c>
      <c r="B78" s="149" t="s">
        <v>115</v>
      </c>
      <c r="C78" s="139" t="s">
        <v>109</v>
      </c>
      <c r="D78" s="139">
        <v>105</v>
      </c>
      <c r="E78" s="139"/>
      <c r="F78" s="159">
        <f t="shared" ref="F78" si="11">E78*D78</f>
        <v>0</v>
      </c>
    </row>
    <row r="79" spans="1:6" x14ac:dyDescent="0.45">
      <c r="A79" s="178"/>
      <c r="B79" s="150"/>
      <c r="C79" s="140"/>
      <c r="D79" s="140"/>
      <c r="E79" s="140"/>
      <c r="F79" s="157"/>
    </row>
    <row r="80" spans="1:6" x14ac:dyDescent="0.45">
      <c r="A80" s="178"/>
      <c r="B80" s="150"/>
      <c r="C80" s="140"/>
      <c r="D80" s="140"/>
      <c r="E80" s="140"/>
      <c r="F80" s="157"/>
    </row>
    <row r="81" spans="1:6" x14ac:dyDescent="0.45">
      <c r="A81" s="178"/>
      <c r="B81" s="150"/>
      <c r="C81" s="140"/>
      <c r="D81" s="140"/>
      <c r="E81" s="140"/>
      <c r="F81" s="157"/>
    </row>
    <row r="82" spans="1:6" x14ac:dyDescent="0.45">
      <c r="A82" s="178"/>
      <c r="B82" s="150"/>
      <c r="C82" s="140"/>
      <c r="D82" s="140"/>
      <c r="E82" s="140"/>
      <c r="F82" s="157"/>
    </row>
    <row r="83" spans="1:6" ht="14.65" thickBot="1" x14ac:dyDescent="0.5">
      <c r="A83" s="179"/>
      <c r="B83" s="151"/>
      <c r="C83" s="141"/>
      <c r="D83" s="141"/>
      <c r="E83" s="141"/>
      <c r="F83" s="158"/>
    </row>
    <row r="84" spans="1:6" ht="14.65" thickTop="1" x14ac:dyDescent="0.45">
      <c r="A84" s="180" t="s">
        <v>157</v>
      </c>
      <c r="B84" s="149" t="s">
        <v>117</v>
      </c>
      <c r="C84" s="139" t="s">
        <v>109</v>
      </c>
      <c r="D84" s="139">
        <v>75</v>
      </c>
      <c r="E84" s="139"/>
      <c r="F84" s="159">
        <f t="shared" ref="F84" si="12">E84*D84</f>
        <v>0</v>
      </c>
    </row>
    <row r="85" spans="1:6" x14ac:dyDescent="0.45">
      <c r="A85" s="178"/>
      <c r="B85" s="150"/>
      <c r="C85" s="140"/>
      <c r="D85" s="140"/>
      <c r="E85" s="140"/>
      <c r="F85" s="157"/>
    </row>
    <row r="86" spans="1:6" x14ac:dyDescent="0.45">
      <c r="A86" s="178"/>
      <c r="B86" s="150"/>
      <c r="C86" s="140"/>
      <c r="D86" s="140"/>
      <c r="E86" s="140"/>
      <c r="F86" s="157"/>
    </row>
    <row r="87" spans="1:6" x14ac:dyDescent="0.45">
      <c r="A87" s="178"/>
      <c r="B87" s="150"/>
      <c r="C87" s="140"/>
      <c r="D87" s="140"/>
      <c r="E87" s="140"/>
      <c r="F87" s="157"/>
    </row>
    <row r="88" spans="1:6" x14ac:dyDescent="0.45">
      <c r="A88" s="178"/>
      <c r="B88" s="150"/>
      <c r="C88" s="140"/>
      <c r="D88" s="140"/>
      <c r="E88" s="140"/>
      <c r="F88" s="157"/>
    </row>
    <row r="89" spans="1:6" ht="14.65" thickBot="1" x14ac:dyDescent="0.5">
      <c r="A89" s="179"/>
      <c r="B89" s="151"/>
      <c r="C89" s="141"/>
      <c r="D89" s="141"/>
      <c r="E89" s="141"/>
      <c r="F89" s="158"/>
    </row>
    <row r="90" spans="1:6" ht="14.65" thickTop="1" x14ac:dyDescent="0.45">
      <c r="A90" s="180" t="s">
        <v>158</v>
      </c>
      <c r="B90" s="149" t="s">
        <v>159</v>
      </c>
      <c r="C90" s="139" t="s">
        <v>74</v>
      </c>
      <c r="D90" s="139">
        <v>2</v>
      </c>
      <c r="E90" s="139"/>
      <c r="F90" s="159">
        <f t="shared" ref="F90" si="13">E90*D90</f>
        <v>0</v>
      </c>
    </row>
    <row r="91" spans="1:6" x14ac:dyDescent="0.45">
      <c r="A91" s="178"/>
      <c r="B91" s="150"/>
      <c r="C91" s="140"/>
      <c r="D91" s="140"/>
      <c r="E91" s="140"/>
      <c r="F91" s="157"/>
    </row>
    <row r="92" spans="1:6" x14ac:dyDescent="0.45">
      <c r="A92" s="178"/>
      <c r="B92" s="150"/>
      <c r="C92" s="140"/>
      <c r="D92" s="140"/>
      <c r="E92" s="140"/>
      <c r="F92" s="157"/>
    </row>
    <row r="93" spans="1:6" x14ac:dyDescent="0.45">
      <c r="A93" s="178"/>
      <c r="B93" s="150"/>
      <c r="C93" s="140"/>
      <c r="D93" s="140"/>
      <c r="E93" s="140"/>
      <c r="F93" s="157"/>
    </row>
    <row r="94" spans="1:6" x14ac:dyDescent="0.45">
      <c r="A94" s="178"/>
      <c r="B94" s="150"/>
      <c r="C94" s="140"/>
      <c r="D94" s="140"/>
      <c r="E94" s="140"/>
      <c r="F94" s="157"/>
    </row>
    <row r="95" spans="1:6" ht="14.65" thickBot="1" x14ac:dyDescent="0.5">
      <c r="A95" s="179"/>
      <c r="B95" s="151"/>
      <c r="C95" s="141"/>
      <c r="D95" s="141"/>
      <c r="E95" s="141"/>
      <c r="F95" s="158"/>
    </row>
    <row r="96" spans="1:6" ht="14.65" thickTop="1" x14ac:dyDescent="0.45">
      <c r="A96" s="180" t="s">
        <v>160</v>
      </c>
      <c r="B96" s="149" t="s">
        <v>161</v>
      </c>
      <c r="C96" s="139" t="s">
        <v>74</v>
      </c>
      <c r="D96" s="139">
        <v>4</v>
      </c>
      <c r="E96" s="139"/>
      <c r="F96" s="159">
        <f t="shared" ref="F96" si="14">E96*D96</f>
        <v>0</v>
      </c>
    </row>
    <row r="97" spans="1:6" x14ac:dyDescent="0.45">
      <c r="A97" s="178"/>
      <c r="B97" s="150"/>
      <c r="C97" s="140"/>
      <c r="D97" s="140"/>
      <c r="E97" s="140"/>
      <c r="F97" s="157"/>
    </row>
    <row r="98" spans="1:6" x14ac:dyDescent="0.45">
      <c r="A98" s="178"/>
      <c r="B98" s="150"/>
      <c r="C98" s="140"/>
      <c r="D98" s="140"/>
      <c r="E98" s="140"/>
      <c r="F98" s="157"/>
    </row>
    <row r="99" spans="1:6" x14ac:dyDescent="0.45">
      <c r="A99" s="178"/>
      <c r="B99" s="150"/>
      <c r="C99" s="140"/>
      <c r="D99" s="140"/>
      <c r="E99" s="140"/>
      <c r="F99" s="157"/>
    </row>
    <row r="100" spans="1:6" x14ac:dyDescent="0.45">
      <c r="A100" s="178"/>
      <c r="B100" s="150"/>
      <c r="C100" s="140"/>
      <c r="D100" s="140"/>
      <c r="E100" s="140"/>
      <c r="F100" s="157"/>
    </row>
    <row r="101" spans="1:6" ht="14.65" thickBot="1" x14ac:dyDescent="0.5">
      <c r="A101" s="179"/>
      <c r="B101" s="151"/>
      <c r="C101" s="140"/>
      <c r="D101" s="140"/>
      <c r="E101" s="152"/>
      <c r="F101" s="158"/>
    </row>
    <row r="102" spans="1:6" ht="14.65" thickTop="1" x14ac:dyDescent="0.45">
      <c r="A102" s="177" t="s">
        <v>162</v>
      </c>
      <c r="B102" s="167" t="s">
        <v>163</v>
      </c>
      <c r="C102" s="140" t="s">
        <v>74</v>
      </c>
      <c r="D102" s="140">
        <v>3</v>
      </c>
      <c r="E102" s="142"/>
      <c r="F102" s="159">
        <f>E102*D102</f>
        <v>0</v>
      </c>
    </row>
    <row r="103" spans="1:6" x14ac:dyDescent="0.45">
      <c r="A103" s="178"/>
      <c r="B103" s="150"/>
      <c r="C103" s="140"/>
      <c r="D103" s="140"/>
      <c r="E103" s="140"/>
      <c r="F103" s="157"/>
    </row>
    <row r="104" spans="1:6" x14ac:dyDescent="0.45">
      <c r="A104" s="178"/>
      <c r="B104" s="150"/>
      <c r="C104" s="140"/>
      <c r="D104" s="140"/>
      <c r="E104" s="140"/>
      <c r="F104" s="157"/>
    </row>
    <row r="105" spans="1:6" x14ac:dyDescent="0.45">
      <c r="A105" s="178"/>
      <c r="B105" s="150"/>
      <c r="C105" s="140"/>
      <c r="D105" s="140"/>
      <c r="E105" s="140"/>
      <c r="F105" s="157"/>
    </row>
    <row r="106" spans="1:6" x14ac:dyDescent="0.45">
      <c r="A106" s="178"/>
      <c r="B106" s="150"/>
      <c r="C106" s="140"/>
      <c r="D106" s="140"/>
      <c r="E106" s="140"/>
      <c r="F106" s="157"/>
    </row>
    <row r="107" spans="1:6" ht="14.65" thickBot="1" x14ac:dyDescent="0.5">
      <c r="A107" s="179"/>
      <c r="B107" s="151"/>
      <c r="C107" s="141"/>
      <c r="D107" s="141"/>
      <c r="E107" s="141"/>
      <c r="F107" s="158"/>
    </row>
    <row r="108" spans="1:6" ht="14.65" thickTop="1" x14ac:dyDescent="0.45">
      <c r="A108" s="180" t="s">
        <v>164</v>
      </c>
      <c r="B108" s="149" t="s">
        <v>165</v>
      </c>
      <c r="C108" s="139" t="s">
        <v>109</v>
      </c>
      <c r="D108" s="139">
        <v>125</v>
      </c>
      <c r="E108" s="139"/>
      <c r="F108" s="159">
        <f t="shared" ref="F108" si="15">E108*D108</f>
        <v>0</v>
      </c>
    </row>
    <row r="109" spans="1:6" x14ac:dyDescent="0.45">
      <c r="A109" s="178"/>
      <c r="B109" s="150"/>
      <c r="C109" s="140"/>
      <c r="D109" s="140"/>
      <c r="E109" s="140"/>
      <c r="F109" s="157"/>
    </row>
    <row r="110" spans="1:6" x14ac:dyDescent="0.45">
      <c r="A110" s="178"/>
      <c r="B110" s="150"/>
      <c r="C110" s="140"/>
      <c r="D110" s="140"/>
      <c r="E110" s="140"/>
      <c r="F110" s="157"/>
    </row>
    <row r="111" spans="1:6" x14ac:dyDescent="0.45">
      <c r="A111" s="178"/>
      <c r="B111" s="150"/>
      <c r="C111" s="140"/>
      <c r="D111" s="140"/>
      <c r="E111" s="140"/>
      <c r="F111" s="157"/>
    </row>
    <row r="112" spans="1:6" x14ac:dyDescent="0.45">
      <c r="A112" s="178"/>
      <c r="B112" s="150"/>
      <c r="C112" s="140"/>
      <c r="D112" s="140"/>
      <c r="E112" s="140"/>
      <c r="F112" s="157"/>
    </row>
    <row r="113" spans="1:6" ht="14.65" thickBot="1" x14ac:dyDescent="0.5">
      <c r="A113" s="179"/>
      <c r="B113" s="151"/>
      <c r="C113" s="141"/>
      <c r="D113" s="141"/>
      <c r="E113" s="141"/>
      <c r="F113" s="158"/>
    </row>
    <row r="114" spans="1:6" ht="14.65" thickTop="1" x14ac:dyDescent="0.45">
      <c r="A114" s="180" t="s">
        <v>166</v>
      </c>
      <c r="B114" s="149" t="s">
        <v>127</v>
      </c>
      <c r="C114" s="139" t="s">
        <v>109</v>
      </c>
      <c r="D114" s="139">
        <v>61.2</v>
      </c>
      <c r="E114" s="139"/>
      <c r="F114" s="159">
        <f t="shared" ref="F114" si="16">E114*D114</f>
        <v>0</v>
      </c>
    </row>
    <row r="115" spans="1:6" x14ac:dyDescent="0.45">
      <c r="A115" s="178"/>
      <c r="B115" s="150"/>
      <c r="C115" s="140"/>
      <c r="D115" s="140"/>
      <c r="E115" s="140"/>
      <c r="F115" s="157"/>
    </row>
    <row r="116" spans="1:6" x14ac:dyDescent="0.45">
      <c r="A116" s="178"/>
      <c r="B116" s="150"/>
      <c r="C116" s="140"/>
      <c r="D116" s="140"/>
      <c r="E116" s="140"/>
      <c r="F116" s="157"/>
    </row>
    <row r="117" spans="1:6" x14ac:dyDescent="0.45">
      <c r="A117" s="178"/>
      <c r="B117" s="150"/>
      <c r="C117" s="140"/>
      <c r="D117" s="140"/>
      <c r="E117" s="140"/>
      <c r="F117" s="157"/>
    </row>
    <row r="118" spans="1:6" x14ac:dyDescent="0.45">
      <c r="A118" s="178"/>
      <c r="B118" s="150"/>
      <c r="C118" s="140"/>
      <c r="D118" s="140"/>
      <c r="E118" s="140"/>
      <c r="F118" s="157"/>
    </row>
    <row r="119" spans="1:6" ht="14.65" thickBot="1" x14ac:dyDescent="0.5">
      <c r="A119" s="179"/>
      <c r="B119" s="151"/>
      <c r="C119" s="141"/>
      <c r="D119" s="141"/>
      <c r="E119" s="141"/>
      <c r="F119" s="158"/>
    </row>
    <row r="120" spans="1:6" x14ac:dyDescent="0.45">
      <c r="A120" s="180"/>
      <c r="B120" s="149"/>
      <c r="C120" s="149"/>
      <c r="D120" s="139"/>
      <c r="E120" s="139"/>
      <c r="F120" s="153"/>
    </row>
    <row r="121" spans="1:6" x14ac:dyDescent="0.45">
      <c r="A121" s="178"/>
      <c r="B121" s="150"/>
      <c r="C121" s="150"/>
      <c r="D121" s="140"/>
      <c r="E121" s="140"/>
      <c r="F121" s="154"/>
    </row>
    <row r="122" spans="1:6" x14ac:dyDescent="0.45">
      <c r="A122" s="178"/>
      <c r="B122" s="150"/>
      <c r="C122" s="150"/>
      <c r="D122" s="140"/>
      <c r="E122" s="140"/>
      <c r="F122" s="154"/>
    </row>
    <row r="123" spans="1:6" x14ac:dyDescent="0.45">
      <c r="A123" s="178"/>
      <c r="B123" s="150"/>
      <c r="C123" s="150"/>
      <c r="D123" s="140"/>
      <c r="E123" s="140"/>
      <c r="F123" s="154"/>
    </row>
    <row r="124" spans="1:6" x14ac:dyDescent="0.45">
      <c r="A124" s="178"/>
      <c r="B124" s="150"/>
      <c r="C124" s="150"/>
      <c r="D124" s="140"/>
      <c r="E124" s="140"/>
      <c r="F124" s="154"/>
    </row>
    <row r="125" spans="1:6" ht="14.65" thickBot="1" x14ac:dyDescent="0.5">
      <c r="A125" s="179"/>
      <c r="B125" s="151"/>
      <c r="C125" s="151"/>
      <c r="D125" s="141"/>
      <c r="E125" s="141"/>
      <c r="F125" s="175"/>
    </row>
    <row r="126" spans="1:6" x14ac:dyDescent="0.45">
      <c r="A126" s="180"/>
      <c r="B126" s="149"/>
      <c r="C126" s="149"/>
      <c r="D126" s="139"/>
      <c r="E126" s="139"/>
      <c r="F126" s="153"/>
    </row>
    <row r="127" spans="1:6" x14ac:dyDescent="0.45">
      <c r="A127" s="178"/>
      <c r="B127" s="150"/>
      <c r="C127" s="150"/>
      <c r="D127" s="140"/>
      <c r="E127" s="140"/>
      <c r="F127" s="154"/>
    </row>
    <row r="128" spans="1:6" x14ac:dyDescent="0.45">
      <c r="A128" s="178"/>
      <c r="B128" s="150"/>
      <c r="C128" s="150"/>
      <c r="D128" s="140"/>
      <c r="E128" s="140"/>
      <c r="F128" s="154"/>
    </row>
    <row r="129" spans="1:6" x14ac:dyDescent="0.45">
      <c r="A129" s="178"/>
      <c r="B129" s="150"/>
      <c r="C129" s="150"/>
      <c r="D129" s="140"/>
      <c r="E129" s="140"/>
      <c r="F129" s="154"/>
    </row>
    <row r="130" spans="1:6" x14ac:dyDescent="0.45">
      <c r="A130" s="178"/>
      <c r="B130" s="150"/>
      <c r="C130" s="150"/>
      <c r="D130" s="140"/>
      <c r="E130" s="140"/>
      <c r="F130" s="154"/>
    </row>
    <row r="131" spans="1:6" ht="14.65" thickBot="1" x14ac:dyDescent="0.5">
      <c r="A131" s="179"/>
      <c r="B131" s="151"/>
      <c r="C131" s="151"/>
      <c r="D131" s="141"/>
      <c r="E131" s="141"/>
      <c r="F131" s="175"/>
    </row>
    <row r="132" spans="1:6" x14ac:dyDescent="0.45">
      <c r="A132" s="180"/>
      <c r="B132" s="149"/>
      <c r="C132" s="149"/>
      <c r="D132" s="139"/>
      <c r="E132" s="139"/>
      <c r="F132" s="153"/>
    </row>
    <row r="133" spans="1:6" x14ac:dyDescent="0.45">
      <c r="A133" s="178"/>
      <c r="B133" s="150"/>
      <c r="C133" s="150"/>
      <c r="D133" s="140"/>
      <c r="E133" s="140"/>
      <c r="F133" s="154"/>
    </row>
    <row r="134" spans="1:6" x14ac:dyDescent="0.45">
      <c r="A134" s="178"/>
      <c r="B134" s="150"/>
      <c r="C134" s="150"/>
      <c r="D134" s="140"/>
      <c r="E134" s="140"/>
      <c r="F134" s="154"/>
    </row>
    <row r="135" spans="1:6" x14ac:dyDescent="0.45">
      <c r="A135" s="178"/>
      <c r="B135" s="150"/>
      <c r="C135" s="150"/>
      <c r="D135" s="140"/>
      <c r="E135" s="140"/>
      <c r="F135" s="154"/>
    </row>
    <row r="136" spans="1:6" x14ac:dyDescent="0.45">
      <c r="A136" s="178"/>
      <c r="B136" s="150"/>
      <c r="C136" s="150"/>
      <c r="D136" s="140"/>
      <c r="E136" s="140"/>
      <c r="F136" s="154"/>
    </row>
    <row r="137" spans="1:6" ht="14.65" thickBot="1" x14ac:dyDescent="0.5">
      <c r="A137" s="179"/>
      <c r="B137" s="151"/>
      <c r="C137" s="151"/>
      <c r="D137" s="141"/>
      <c r="E137" s="141"/>
      <c r="F137" s="175"/>
    </row>
    <row r="138" spans="1:6" x14ac:dyDescent="0.45">
      <c r="A138" s="180"/>
      <c r="B138" s="149"/>
      <c r="C138" s="149"/>
      <c r="D138" s="139"/>
      <c r="E138" s="139"/>
      <c r="F138" s="153"/>
    </row>
    <row r="139" spans="1:6" x14ac:dyDescent="0.45">
      <c r="A139" s="178"/>
      <c r="B139" s="150"/>
      <c r="C139" s="150"/>
      <c r="D139" s="140"/>
      <c r="E139" s="140"/>
      <c r="F139" s="154"/>
    </row>
    <row r="140" spans="1:6" x14ac:dyDescent="0.45">
      <c r="A140" s="178"/>
      <c r="B140" s="150"/>
      <c r="C140" s="150"/>
      <c r="D140" s="140"/>
      <c r="E140" s="140"/>
      <c r="F140" s="154"/>
    </row>
    <row r="141" spans="1:6" x14ac:dyDescent="0.45">
      <c r="A141" s="178"/>
      <c r="B141" s="150"/>
      <c r="C141" s="150"/>
      <c r="D141" s="140"/>
      <c r="E141" s="140"/>
      <c r="F141" s="154"/>
    </row>
    <row r="142" spans="1:6" x14ac:dyDescent="0.45">
      <c r="A142" s="178"/>
      <c r="B142" s="150"/>
      <c r="C142" s="150"/>
      <c r="D142" s="140"/>
      <c r="E142" s="140"/>
      <c r="F142" s="154"/>
    </row>
    <row r="143" spans="1:6" ht="14.65" thickBot="1" x14ac:dyDescent="0.5">
      <c r="A143" s="179"/>
      <c r="B143" s="151"/>
      <c r="C143" s="151"/>
      <c r="D143" s="141"/>
      <c r="E143" s="141"/>
      <c r="F143" s="175"/>
    </row>
    <row r="144" spans="1:6" x14ac:dyDescent="0.45">
      <c r="A144" s="180"/>
      <c r="B144" s="149"/>
      <c r="C144" s="149"/>
      <c r="D144" s="139"/>
      <c r="E144" s="139"/>
      <c r="F144" s="153"/>
    </row>
    <row r="145" spans="1:6" x14ac:dyDescent="0.45">
      <c r="A145" s="178"/>
      <c r="B145" s="150"/>
      <c r="C145" s="150"/>
      <c r="D145" s="140"/>
      <c r="E145" s="140"/>
      <c r="F145" s="154"/>
    </row>
    <row r="146" spans="1:6" x14ac:dyDescent="0.45">
      <c r="A146" s="178"/>
      <c r="B146" s="150"/>
      <c r="C146" s="150"/>
      <c r="D146" s="140"/>
      <c r="E146" s="140"/>
      <c r="F146" s="154"/>
    </row>
    <row r="147" spans="1:6" x14ac:dyDescent="0.45">
      <c r="A147" s="178"/>
      <c r="B147" s="150"/>
      <c r="C147" s="150"/>
      <c r="D147" s="140"/>
      <c r="E147" s="140"/>
      <c r="F147" s="154"/>
    </row>
    <row r="148" spans="1:6" x14ac:dyDescent="0.45">
      <c r="A148" s="178"/>
      <c r="B148" s="150"/>
      <c r="C148" s="150"/>
      <c r="D148" s="140"/>
      <c r="E148" s="140"/>
      <c r="F148" s="154"/>
    </row>
    <row r="149" spans="1:6" ht="14.65" thickBot="1" x14ac:dyDescent="0.5">
      <c r="A149" s="179"/>
      <c r="B149" s="151"/>
      <c r="C149" s="151"/>
      <c r="D149" s="141"/>
      <c r="E149" s="152"/>
      <c r="F149" s="155"/>
    </row>
    <row r="150" spans="1:6" ht="15" thickTop="1" thickBot="1" x14ac:dyDescent="0.5">
      <c r="A150" s="8"/>
      <c r="B150" s="9"/>
      <c r="C150" s="10"/>
      <c r="D150" s="11"/>
      <c r="E150" s="12" t="s">
        <v>81</v>
      </c>
      <c r="F150" s="108">
        <f>F6+F12+F18+F24+F30+F36+F152+F42+F48+F54+F60+F66+F72+F78+F84+F90+F96+F102+F108+F114</f>
        <v>0</v>
      </c>
    </row>
    <row r="151" spans="1:6" ht="14.65" thickTop="1" x14ac:dyDescent="0.45"/>
  </sheetData>
  <mergeCells count="150">
    <mergeCell ref="C4:C5"/>
    <mergeCell ref="D4:D5"/>
    <mergeCell ref="E4:E5"/>
    <mergeCell ref="A6:A11"/>
    <mergeCell ref="B6:B11"/>
    <mergeCell ref="E6:E11"/>
    <mergeCell ref="F6:F11"/>
    <mergeCell ref="A12:A17"/>
    <mergeCell ref="B12:B17"/>
    <mergeCell ref="E12:E17"/>
    <mergeCell ref="C6:C11"/>
    <mergeCell ref="D6:D11"/>
    <mergeCell ref="C12:C17"/>
    <mergeCell ref="D12:D17"/>
    <mergeCell ref="A1:F3"/>
    <mergeCell ref="A36:A41"/>
    <mergeCell ref="B36:B41"/>
    <mergeCell ref="E36:E41"/>
    <mergeCell ref="F36:F41"/>
    <mergeCell ref="A42:A47"/>
    <mergeCell ref="B42:B47"/>
    <mergeCell ref="E42:E47"/>
    <mergeCell ref="F42:F47"/>
    <mergeCell ref="A24:A29"/>
    <mergeCell ref="B24:B29"/>
    <mergeCell ref="E24:E29"/>
    <mergeCell ref="F12:F17"/>
    <mergeCell ref="F24:F29"/>
    <mergeCell ref="A30:A35"/>
    <mergeCell ref="B30:B35"/>
    <mergeCell ref="E30:E35"/>
    <mergeCell ref="F30:F35"/>
    <mergeCell ref="A18:A23"/>
    <mergeCell ref="B18:B23"/>
    <mergeCell ref="E18:E23"/>
    <mergeCell ref="F18:F23"/>
    <mergeCell ref="A4:A5"/>
    <mergeCell ref="B4:B5"/>
    <mergeCell ref="F132:F137"/>
    <mergeCell ref="F126:F131"/>
    <mergeCell ref="F120:F125"/>
    <mergeCell ref="D132:D137"/>
    <mergeCell ref="E132:E137"/>
    <mergeCell ref="A48:A53"/>
    <mergeCell ref="B48:B53"/>
    <mergeCell ref="E48:E53"/>
    <mergeCell ref="F48:F53"/>
    <mergeCell ref="A114:A119"/>
    <mergeCell ref="B114:B119"/>
    <mergeCell ref="E114:E119"/>
    <mergeCell ref="F114:F119"/>
    <mergeCell ref="A102:A107"/>
    <mergeCell ref="B102:B107"/>
    <mergeCell ref="E102:E107"/>
    <mergeCell ref="F102:F107"/>
    <mergeCell ref="A108:A113"/>
    <mergeCell ref="B108:B113"/>
    <mergeCell ref="E108:E113"/>
    <mergeCell ref="F108:F113"/>
    <mergeCell ref="A132:A137"/>
    <mergeCell ref="B132:B137"/>
    <mergeCell ref="C132:C137"/>
    <mergeCell ref="A126:A131"/>
    <mergeCell ref="B126:B131"/>
    <mergeCell ref="C126:C131"/>
    <mergeCell ref="A120:A125"/>
    <mergeCell ref="D126:D131"/>
    <mergeCell ref="E126:E131"/>
    <mergeCell ref="D120:D125"/>
    <mergeCell ref="E120:E125"/>
    <mergeCell ref="B120:B125"/>
    <mergeCell ref="C120:C125"/>
    <mergeCell ref="F144:F149"/>
    <mergeCell ref="A138:A143"/>
    <mergeCell ref="B138:B143"/>
    <mergeCell ref="C138:C143"/>
    <mergeCell ref="D138:D143"/>
    <mergeCell ref="E138:E143"/>
    <mergeCell ref="F138:F143"/>
    <mergeCell ref="A144:A149"/>
    <mergeCell ref="B144:B149"/>
    <mergeCell ref="C144:C149"/>
    <mergeCell ref="D144:D149"/>
    <mergeCell ref="E144:E149"/>
    <mergeCell ref="A96:A101"/>
    <mergeCell ref="B96:B101"/>
    <mergeCell ref="E96:E101"/>
    <mergeCell ref="F96:F101"/>
    <mergeCell ref="A84:A89"/>
    <mergeCell ref="B84:B89"/>
    <mergeCell ref="E84:E89"/>
    <mergeCell ref="F84:F89"/>
    <mergeCell ref="A90:A95"/>
    <mergeCell ref="B90:B95"/>
    <mergeCell ref="E90:E95"/>
    <mergeCell ref="F90:F95"/>
    <mergeCell ref="C84:C89"/>
    <mergeCell ref="D84:D89"/>
    <mergeCell ref="C90:C95"/>
    <mergeCell ref="D90:D95"/>
    <mergeCell ref="D96:D101"/>
    <mergeCell ref="C96:C101"/>
    <mergeCell ref="A54:A59"/>
    <mergeCell ref="B54:B59"/>
    <mergeCell ref="E54:E59"/>
    <mergeCell ref="F54:F59"/>
    <mergeCell ref="A60:A65"/>
    <mergeCell ref="B60:B65"/>
    <mergeCell ref="E60:E65"/>
    <mergeCell ref="A78:A83"/>
    <mergeCell ref="B78:B83"/>
    <mergeCell ref="E78:E83"/>
    <mergeCell ref="F78:F83"/>
    <mergeCell ref="A66:A71"/>
    <mergeCell ref="B66:B71"/>
    <mergeCell ref="E66:E71"/>
    <mergeCell ref="F66:F71"/>
    <mergeCell ref="A72:A77"/>
    <mergeCell ref="B72:B77"/>
    <mergeCell ref="E72:E77"/>
    <mergeCell ref="F60:F65"/>
    <mergeCell ref="F72:F77"/>
    <mergeCell ref="C78:C83"/>
    <mergeCell ref="D78:D83"/>
    <mergeCell ref="C18:C23"/>
    <mergeCell ref="D18:D23"/>
    <mergeCell ref="C24:C29"/>
    <mergeCell ref="D24:D29"/>
    <mergeCell ref="C30:C35"/>
    <mergeCell ref="D30:D35"/>
    <mergeCell ref="C36:C41"/>
    <mergeCell ref="D36:D41"/>
    <mergeCell ref="C42:C47"/>
    <mergeCell ref="D42:D47"/>
    <mergeCell ref="C102:C107"/>
    <mergeCell ref="D102:D107"/>
    <mergeCell ref="C108:C113"/>
    <mergeCell ref="D108:D113"/>
    <mergeCell ref="C114:C119"/>
    <mergeCell ref="D114:D119"/>
    <mergeCell ref="C48:C53"/>
    <mergeCell ref="D48:D53"/>
    <mergeCell ref="C54:C59"/>
    <mergeCell ref="D54:D59"/>
    <mergeCell ref="C60:C65"/>
    <mergeCell ref="D60:D65"/>
    <mergeCell ref="C66:C71"/>
    <mergeCell ref="D66:D71"/>
    <mergeCell ref="C72:C77"/>
    <mergeCell ref="D72:D77"/>
  </mergeCells>
  <pageMargins left="0.7" right="0.7" top="0.75" bottom="0.75" header="0.3" footer="0.3"/>
  <pageSetup orientation="portrait" horizontalDpi="360" verticalDpi="36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51"/>
  <sheetViews>
    <sheetView topLeftCell="A124" zoomScale="109" zoomScaleNormal="120" workbookViewId="0">
      <selection activeCell="E138" sqref="E6:E143"/>
    </sheetView>
  </sheetViews>
  <sheetFormatPr defaultRowHeight="14.25" x14ac:dyDescent="0.45"/>
  <cols>
    <col min="1" max="1" width="13.59765625" customWidth="1"/>
    <col min="2" max="2" width="36.73046875" customWidth="1"/>
    <col min="3" max="3" width="12.265625" customWidth="1"/>
    <col min="4" max="4" width="13.19921875" customWidth="1"/>
    <col min="5" max="5" width="14.1328125" customWidth="1"/>
    <col min="6" max="6" width="12.265625" customWidth="1"/>
  </cols>
  <sheetData>
    <row r="1" spans="1:6" x14ac:dyDescent="0.45">
      <c r="A1" s="143" t="s">
        <v>176</v>
      </c>
      <c r="B1" s="112"/>
      <c r="C1" s="112"/>
      <c r="D1" s="112"/>
      <c r="E1" s="112"/>
      <c r="F1" s="112"/>
    </row>
    <row r="2" spans="1:6" x14ac:dyDescent="0.45">
      <c r="A2" s="112"/>
      <c r="B2" s="112"/>
      <c r="C2" s="112"/>
      <c r="D2" s="112"/>
      <c r="E2" s="112"/>
      <c r="F2" s="112"/>
    </row>
    <row r="3" spans="1:6" ht="14.65" thickBot="1" x14ac:dyDescent="0.5">
      <c r="A3" s="176"/>
      <c r="B3" s="176"/>
      <c r="C3" s="176"/>
      <c r="D3" s="176"/>
      <c r="E3" s="176"/>
      <c r="F3" s="176"/>
    </row>
    <row r="4" spans="1:6" ht="22.5" customHeight="1" thickTop="1" x14ac:dyDescent="0.45">
      <c r="A4" s="160" t="s">
        <v>56</v>
      </c>
      <c r="B4" s="160" t="s">
        <v>57</v>
      </c>
      <c r="C4" s="162" t="s">
        <v>58</v>
      </c>
      <c r="D4" s="164" t="s">
        <v>59</v>
      </c>
      <c r="E4" s="164" t="s">
        <v>60</v>
      </c>
      <c r="F4" s="4" t="s">
        <v>61</v>
      </c>
    </row>
    <row r="5" spans="1:6" ht="14.65" thickBot="1" x14ac:dyDescent="0.5">
      <c r="A5" s="161"/>
      <c r="B5" s="161"/>
      <c r="C5" s="163"/>
      <c r="D5" s="165"/>
      <c r="E5" s="165"/>
      <c r="F5" s="5" t="s">
        <v>62</v>
      </c>
    </row>
    <row r="6" spans="1:6" ht="81.75" customHeight="1" thickTop="1" x14ac:dyDescent="0.45">
      <c r="A6" s="181" t="s">
        <v>167</v>
      </c>
      <c r="B6" s="167" t="s">
        <v>133</v>
      </c>
      <c r="C6" s="142" t="s">
        <v>85</v>
      </c>
      <c r="D6" s="142">
        <v>40</v>
      </c>
      <c r="E6" s="142"/>
      <c r="F6" s="159">
        <f>E6*D6</f>
        <v>0</v>
      </c>
    </row>
    <row r="7" spans="1:6" x14ac:dyDescent="0.45">
      <c r="A7" s="182"/>
      <c r="B7" s="150"/>
      <c r="C7" s="140"/>
      <c r="D7" s="140"/>
      <c r="E7" s="140"/>
      <c r="F7" s="157"/>
    </row>
    <row r="8" spans="1:6" x14ac:dyDescent="0.45">
      <c r="A8" s="182"/>
      <c r="B8" s="150"/>
      <c r="C8" s="140"/>
      <c r="D8" s="140"/>
      <c r="E8" s="140"/>
      <c r="F8" s="157"/>
    </row>
    <row r="9" spans="1:6" x14ac:dyDescent="0.45">
      <c r="A9" s="182"/>
      <c r="B9" s="150"/>
      <c r="C9" s="140"/>
      <c r="D9" s="140"/>
      <c r="E9" s="140"/>
      <c r="F9" s="157"/>
    </row>
    <row r="10" spans="1:6" x14ac:dyDescent="0.45">
      <c r="A10" s="182"/>
      <c r="B10" s="150"/>
      <c r="C10" s="140"/>
      <c r="D10" s="140"/>
      <c r="E10" s="140"/>
      <c r="F10" s="157"/>
    </row>
    <row r="11" spans="1:6" ht="14.65" thickBot="1" x14ac:dyDescent="0.5">
      <c r="A11" s="183"/>
      <c r="B11" s="151"/>
      <c r="C11" s="141"/>
      <c r="D11" s="141"/>
      <c r="E11" s="141"/>
      <c r="F11" s="158"/>
    </row>
    <row r="12" spans="1:6" ht="71.25" customHeight="1" thickTop="1" x14ac:dyDescent="0.45">
      <c r="A12" s="184" t="s">
        <v>168</v>
      </c>
      <c r="B12" s="149" t="s">
        <v>135</v>
      </c>
      <c r="C12" s="139" t="s">
        <v>85</v>
      </c>
      <c r="D12" s="139">
        <v>6.5</v>
      </c>
      <c r="E12" s="139"/>
      <c r="F12" s="159">
        <f t="shared" ref="F12" si="0">E12*D12</f>
        <v>0</v>
      </c>
    </row>
    <row r="13" spans="1:6" x14ac:dyDescent="0.45">
      <c r="A13" s="182"/>
      <c r="B13" s="150"/>
      <c r="C13" s="140"/>
      <c r="D13" s="140"/>
      <c r="E13" s="140"/>
      <c r="F13" s="157"/>
    </row>
    <row r="14" spans="1:6" x14ac:dyDescent="0.45">
      <c r="A14" s="182"/>
      <c r="B14" s="150"/>
      <c r="C14" s="140"/>
      <c r="D14" s="140"/>
      <c r="E14" s="140"/>
      <c r="F14" s="157"/>
    </row>
    <row r="15" spans="1:6" x14ac:dyDescent="0.45">
      <c r="A15" s="182"/>
      <c r="B15" s="150"/>
      <c r="C15" s="140"/>
      <c r="D15" s="140"/>
      <c r="E15" s="140"/>
      <c r="F15" s="157"/>
    </row>
    <row r="16" spans="1:6" x14ac:dyDescent="0.45">
      <c r="A16" s="182"/>
      <c r="B16" s="150"/>
      <c r="C16" s="140"/>
      <c r="D16" s="140"/>
      <c r="E16" s="140"/>
      <c r="F16" s="157"/>
    </row>
    <row r="17" spans="1:6" ht="14.65" thickBot="1" x14ac:dyDescent="0.5">
      <c r="A17" s="183"/>
      <c r="B17" s="151"/>
      <c r="C17" s="141"/>
      <c r="D17" s="141"/>
      <c r="E17" s="141"/>
      <c r="F17" s="158"/>
    </row>
    <row r="18" spans="1:6" ht="14.65" thickTop="1" x14ac:dyDescent="0.45">
      <c r="A18" s="184" t="s">
        <v>169</v>
      </c>
      <c r="B18" s="149" t="s">
        <v>170</v>
      </c>
      <c r="C18" s="139" t="s">
        <v>90</v>
      </c>
      <c r="D18" s="139">
        <v>500</v>
      </c>
      <c r="E18" s="139"/>
      <c r="F18" s="159">
        <f t="shared" ref="F18" si="1">E18*D18</f>
        <v>0</v>
      </c>
    </row>
    <row r="19" spans="1:6" x14ac:dyDescent="0.45">
      <c r="A19" s="182"/>
      <c r="B19" s="150"/>
      <c r="C19" s="140"/>
      <c r="D19" s="140"/>
      <c r="E19" s="140"/>
      <c r="F19" s="157"/>
    </row>
    <row r="20" spans="1:6" x14ac:dyDescent="0.45">
      <c r="A20" s="182"/>
      <c r="B20" s="150"/>
      <c r="C20" s="140"/>
      <c r="D20" s="140"/>
      <c r="E20" s="140"/>
      <c r="F20" s="157"/>
    </row>
    <row r="21" spans="1:6" x14ac:dyDescent="0.45">
      <c r="A21" s="182"/>
      <c r="B21" s="150"/>
      <c r="C21" s="140"/>
      <c r="D21" s="140"/>
      <c r="E21" s="140"/>
      <c r="F21" s="157"/>
    </row>
    <row r="22" spans="1:6" x14ac:dyDescent="0.45">
      <c r="A22" s="182"/>
      <c r="B22" s="150"/>
      <c r="C22" s="140"/>
      <c r="D22" s="140"/>
      <c r="E22" s="140"/>
      <c r="F22" s="157"/>
    </row>
    <row r="23" spans="1:6" ht="14.65" thickBot="1" x14ac:dyDescent="0.5">
      <c r="A23" s="183"/>
      <c r="B23" s="151"/>
      <c r="C23" s="141"/>
      <c r="D23" s="141"/>
      <c r="E23" s="141"/>
      <c r="F23" s="158"/>
    </row>
    <row r="24" spans="1:6" ht="50.25" customHeight="1" thickTop="1" x14ac:dyDescent="0.45">
      <c r="A24" s="184" t="s">
        <v>171</v>
      </c>
      <c r="B24" s="149" t="s">
        <v>138</v>
      </c>
      <c r="C24" s="139" t="s">
        <v>85</v>
      </c>
      <c r="D24" s="139">
        <v>15</v>
      </c>
      <c r="E24" s="139"/>
      <c r="F24" s="159">
        <f t="shared" ref="F24" si="2">E24*D24</f>
        <v>0</v>
      </c>
    </row>
    <row r="25" spans="1:6" x14ac:dyDescent="0.45">
      <c r="A25" s="182"/>
      <c r="B25" s="150"/>
      <c r="C25" s="140"/>
      <c r="D25" s="140"/>
      <c r="E25" s="140"/>
      <c r="F25" s="157"/>
    </row>
    <row r="26" spans="1:6" x14ac:dyDescent="0.45">
      <c r="A26" s="182"/>
      <c r="B26" s="150"/>
      <c r="C26" s="140"/>
      <c r="D26" s="140"/>
      <c r="E26" s="140"/>
      <c r="F26" s="157"/>
    </row>
    <row r="27" spans="1:6" x14ac:dyDescent="0.45">
      <c r="A27" s="182"/>
      <c r="B27" s="150"/>
      <c r="C27" s="140"/>
      <c r="D27" s="140"/>
      <c r="E27" s="140"/>
      <c r="F27" s="157"/>
    </row>
    <row r="28" spans="1:6" x14ac:dyDescent="0.45">
      <c r="A28" s="182"/>
      <c r="B28" s="150"/>
      <c r="C28" s="140"/>
      <c r="D28" s="140"/>
      <c r="E28" s="140"/>
      <c r="F28" s="157"/>
    </row>
    <row r="29" spans="1:6" ht="14.65" thickBot="1" x14ac:dyDescent="0.5">
      <c r="A29" s="183"/>
      <c r="B29" s="151"/>
      <c r="C29" s="141"/>
      <c r="D29" s="141"/>
      <c r="E29" s="141"/>
      <c r="F29" s="158"/>
    </row>
    <row r="30" spans="1:6" ht="50.25" customHeight="1" thickTop="1" x14ac:dyDescent="0.45">
      <c r="A30" s="184" t="s">
        <v>172</v>
      </c>
      <c r="B30" s="149" t="s">
        <v>140</v>
      </c>
      <c r="C30" s="139" t="s">
        <v>109</v>
      </c>
      <c r="D30" s="139">
        <v>30.5</v>
      </c>
      <c r="E30" s="139"/>
      <c r="F30" s="159">
        <f t="shared" ref="F30" si="3">E30*D30</f>
        <v>0</v>
      </c>
    </row>
    <row r="31" spans="1:6" x14ac:dyDescent="0.45">
      <c r="A31" s="182"/>
      <c r="B31" s="150"/>
      <c r="C31" s="140"/>
      <c r="D31" s="140"/>
      <c r="E31" s="140"/>
      <c r="F31" s="157"/>
    </row>
    <row r="32" spans="1:6" x14ac:dyDescent="0.45">
      <c r="A32" s="182"/>
      <c r="B32" s="150"/>
      <c r="C32" s="140"/>
      <c r="D32" s="140"/>
      <c r="E32" s="140"/>
      <c r="F32" s="157"/>
    </row>
    <row r="33" spans="1:6" x14ac:dyDescent="0.45">
      <c r="A33" s="182"/>
      <c r="B33" s="150"/>
      <c r="C33" s="140"/>
      <c r="D33" s="140"/>
      <c r="E33" s="140"/>
      <c r="F33" s="157"/>
    </row>
    <row r="34" spans="1:6" x14ac:dyDescent="0.45">
      <c r="A34" s="182"/>
      <c r="B34" s="150"/>
      <c r="C34" s="140"/>
      <c r="D34" s="140"/>
      <c r="E34" s="140"/>
      <c r="F34" s="157"/>
    </row>
    <row r="35" spans="1:6" ht="14.65" thickBot="1" x14ac:dyDescent="0.5">
      <c r="A35" s="183"/>
      <c r="B35" s="151"/>
      <c r="C35" s="141"/>
      <c r="D35" s="141"/>
      <c r="E35" s="141"/>
      <c r="F35" s="158"/>
    </row>
    <row r="36" spans="1:6" ht="39.75" customHeight="1" thickTop="1" x14ac:dyDescent="0.45">
      <c r="A36" s="184" t="s">
        <v>173</v>
      </c>
      <c r="B36" s="149" t="s">
        <v>142</v>
      </c>
      <c r="C36" s="139" t="s">
        <v>109</v>
      </c>
      <c r="D36" s="139">
        <v>50</v>
      </c>
      <c r="E36" s="139"/>
      <c r="F36" s="159">
        <f t="shared" ref="F36" si="4">E36*D36</f>
        <v>0</v>
      </c>
    </row>
    <row r="37" spans="1:6" x14ac:dyDescent="0.45">
      <c r="A37" s="182"/>
      <c r="B37" s="150"/>
      <c r="C37" s="140"/>
      <c r="D37" s="140"/>
      <c r="E37" s="140"/>
      <c r="F37" s="157"/>
    </row>
    <row r="38" spans="1:6" x14ac:dyDescent="0.45">
      <c r="A38" s="182"/>
      <c r="B38" s="150"/>
      <c r="C38" s="140"/>
      <c r="D38" s="140"/>
      <c r="E38" s="140"/>
      <c r="F38" s="157"/>
    </row>
    <row r="39" spans="1:6" x14ac:dyDescent="0.45">
      <c r="A39" s="182"/>
      <c r="B39" s="150"/>
      <c r="C39" s="140"/>
      <c r="D39" s="140"/>
      <c r="E39" s="140"/>
      <c r="F39" s="157"/>
    </row>
    <row r="40" spans="1:6" x14ac:dyDescent="0.45">
      <c r="A40" s="182"/>
      <c r="B40" s="150"/>
      <c r="C40" s="140"/>
      <c r="D40" s="140"/>
      <c r="E40" s="140"/>
      <c r="F40" s="157"/>
    </row>
    <row r="41" spans="1:6" ht="14.65" thickBot="1" x14ac:dyDescent="0.5">
      <c r="A41" s="183"/>
      <c r="B41" s="151"/>
      <c r="C41" s="141"/>
      <c r="D41" s="141"/>
      <c r="E41" s="141"/>
      <c r="F41" s="158"/>
    </row>
    <row r="42" spans="1:6" ht="81.75" customHeight="1" thickTop="1" x14ac:dyDescent="0.45">
      <c r="A42" s="184" t="s">
        <v>174</v>
      </c>
      <c r="B42" s="149" t="s">
        <v>144</v>
      </c>
      <c r="C42" s="139" t="s">
        <v>109</v>
      </c>
      <c r="D42" s="139">
        <v>30.5</v>
      </c>
      <c r="E42" s="139"/>
      <c r="F42" s="159">
        <f t="shared" ref="F42" si="5">E42*D42</f>
        <v>0</v>
      </c>
    </row>
    <row r="43" spans="1:6" x14ac:dyDescent="0.45">
      <c r="A43" s="182"/>
      <c r="B43" s="150"/>
      <c r="C43" s="140"/>
      <c r="D43" s="140"/>
      <c r="E43" s="140"/>
      <c r="F43" s="157"/>
    </row>
    <row r="44" spans="1:6" x14ac:dyDescent="0.45">
      <c r="A44" s="182"/>
      <c r="B44" s="150"/>
      <c r="C44" s="140"/>
      <c r="D44" s="140"/>
      <c r="E44" s="140"/>
      <c r="F44" s="157"/>
    </row>
    <row r="45" spans="1:6" x14ac:dyDescent="0.45">
      <c r="A45" s="182"/>
      <c r="B45" s="150"/>
      <c r="C45" s="140"/>
      <c r="D45" s="140"/>
      <c r="E45" s="140"/>
      <c r="F45" s="157"/>
    </row>
    <row r="46" spans="1:6" x14ac:dyDescent="0.45">
      <c r="A46" s="182"/>
      <c r="B46" s="150"/>
      <c r="C46" s="140"/>
      <c r="D46" s="140"/>
      <c r="E46" s="140"/>
      <c r="F46" s="157"/>
    </row>
    <row r="47" spans="1:6" ht="14.65" thickBot="1" x14ac:dyDescent="0.5">
      <c r="A47" s="183"/>
      <c r="B47" s="151"/>
      <c r="C47" s="141"/>
      <c r="D47" s="141"/>
      <c r="E47" s="141"/>
      <c r="F47" s="158"/>
    </row>
    <row r="48" spans="1:6" ht="14.65" thickTop="1" x14ac:dyDescent="0.45">
      <c r="A48" s="184" t="s">
        <v>175</v>
      </c>
      <c r="B48" s="149" t="s">
        <v>146</v>
      </c>
      <c r="C48" s="139" t="s">
        <v>109</v>
      </c>
      <c r="D48" s="139">
        <v>98.5</v>
      </c>
      <c r="E48" s="139"/>
      <c r="F48" s="159">
        <f t="shared" ref="F48" si="6">E48*D48</f>
        <v>0</v>
      </c>
    </row>
    <row r="49" spans="1:6" x14ac:dyDescent="0.45">
      <c r="A49" s="182"/>
      <c r="B49" s="150"/>
      <c r="C49" s="140"/>
      <c r="D49" s="140"/>
      <c r="E49" s="140"/>
      <c r="F49" s="157"/>
    </row>
    <row r="50" spans="1:6" x14ac:dyDescent="0.45">
      <c r="A50" s="182"/>
      <c r="B50" s="150"/>
      <c r="C50" s="140"/>
      <c r="D50" s="140"/>
      <c r="E50" s="140"/>
      <c r="F50" s="157"/>
    </row>
    <row r="51" spans="1:6" x14ac:dyDescent="0.45">
      <c r="A51" s="182"/>
      <c r="B51" s="150"/>
      <c r="C51" s="140"/>
      <c r="D51" s="140"/>
      <c r="E51" s="140"/>
      <c r="F51" s="157"/>
    </row>
    <row r="52" spans="1:6" x14ac:dyDescent="0.45">
      <c r="A52" s="182"/>
      <c r="B52" s="150"/>
      <c r="C52" s="140"/>
      <c r="D52" s="140"/>
      <c r="E52" s="140"/>
      <c r="F52" s="157"/>
    </row>
    <row r="53" spans="1:6" ht="14.65" thickBot="1" x14ac:dyDescent="0.5">
      <c r="A53" s="183"/>
      <c r="B53" s="151"/>
      <c r="C53" s="140"/>
      <c r="D53" s="140"/>
      <c r="E53" s="152"/>
      <c r="F53" s="158"/>
    </row>
    <row r="54" spans="1:6" ht="14.65" thickTop="1" x14ac:dyDescent="0.45">
      <c r="A54" s="181" t="s">
        <v>177</v>
      </c>
      <c r="B54" s="167" t="s">
        <v>178</v>
      </c>
      <c r="C54" s="140" t="s">
        <v>85</v>
      </c>
      <c r="D54" s="140">
        <v>15</v>
      </c>
      <c r="E54" s="142"/>
      <c r="F54" s="159">
        <f t="shared" ref="F54" si="7">E54*D54</f>
        <v>0</v>
      </c>
    </row>
    <row r="55" spans="1:6" x14ac:dyDescent="0.45">
      <c r="A55" s="182"/>
      <c r="B55" s="150"/>
      <c r="C55" s="140"/>
      <c r="D55" s="140"/>
      <c r="E55" s="140"/>
      <c r="F55" s="157"/>
    </row>
    <row r="56" spans="1:6" x14ac:dyDescent="0.45">
      <c r="A56" s="182"/>
      <c r="B56" s="150"/>
      <c r="C56" s="140"/>
      <c r="D56" s="140"/>
      <c r="E56" s="140"/>
      <c r="F56" s="157"/>
    </row>
    <row r="57" spans="1:6" x14ac:dyDescent="0.45">
      <c r="A57" s="182"/>
      <c r="B57" s="150"/>
      <c r="C57" s="140"/>
      <c r="D57" s="140"/>
      <c r="E57" s="140"/>
      <c r="F57" s="157"/>
    </row>
    <row r="58" spans="1:6" x14ac:dyDescent="0.45">
      <c r="A58" s="182"/>
      <c r="B58" s="150"/>
      <c r="C58" s="140"/>
      <c r="D58" s="140"/>
      <c r="E58" s="140"/>
      <c r="F58" s="157"/>
    </row>
    <row r="59" spans="1:6" ht="14.65" thickBot="1" x14ac:dyDescent="0.5">
      <c r="A59" s="183"/>
      <c r="B59" s="151"/>
      <c r="C59" s="141"/>
      <c r="D59" s="141"/>
      <c r="E59" s="141"/>
      <c r="F59" s="158"/>
    </row>
    <row r="60" spans="1:6" ht="14.65" thickTop="1" x14ac:dyDescent="0.45">
      <c r="A60" s="184" t="s">
        <v>179</v>
      </c>
      <c r="B60" s="149" t="s">
        <v>151</v>
      </c>
      <c r="C60" s="139" t="s">
        <v>90</v>
      </c>
      <c r="D60" s="139">
        <v>950</v>
      </c>
      <c r="E60" s="139"/>
      <c r="F60" s="159">
        <f t="shared" ref="F60" si="8">E60*D60</f>
        <v>0</v>
      </c>
    </row>
    <row r="61" spans="1:6" x14ac:dyDescent="0.45">
      <c r="A61" s="182"/>
      <c r="B61" s="150"/>
      <c r="C61" s="140"/>
      <c r="D61" s="140"/>
      <c r="E61" s="140"/>
      <c r="F61" s="157"/>
    </row>
    <row r="62" spans="1:6" x14ac:dyDescent="0.45">
      <c r="A62" s="182"/>
      <c r="B62" s="150"/>
      <c r="C62" s="140"/>
      <c r="D62" s="140"/>
      <c r="E62" s="140"/>
      <c r="F62" s="157"/>
    </row>
    <row r="63" spans="1:6" x14ac:dyDescent="0.45">
      <c r="A63" s="182"/>
      <c r="B63" s="150"/>
      <c r="C63" s="140"/>
      <c r="D63" s="140"/>
      <c r="E63" s="140"/>
      <c r="F63" s="157"/>
    </row>
    <row r="64" spans="1:6" x14ac:dyDescent="0.45">
      <c r="A64" s="182"/>
      <c r="B64" s="150"/>
      <c r="C64" s="140"/>
      <c r="D64" s="140"/>
      <c r="E64" s="140"/>
      <c r="F64" s="157"/>
    </row>
    <row r="65" spans="1:6" ht="14.65" thickBot="1" x14ac:dyDescent="0.5">
      <c r="A65" s="183"/>
      <c r="B65" s="151"/>
      <c r="C65" s="141"/>
      <c r="D65" s="141"/>
      <c r="E65" s="141"/>
      <c r="F65" s="158"/>
    </row>
    <row r="66" spans="1:6" ht="14.65" thickTop="1" x14ac:dyDescent="0.45">
      <c r="A66" s="184" t="s">
        <v>180</v>
      </c>
      <c r="B66" s="149" t="s">
        <v>181</v>
      </c>
      <c r="C66" s="139" t="s">
        <v>109</v>
      </c>
      <c r="D66" s="139">
        <v>48.5</v>
      </c>
      <c r="E66" s="139"/>
      <c r="F66" s="159">
        <f t="shared" ref="F66" si="9">E66*D66</f>
        <v>0</v>
      </c>
    </row>
    <row r="67" spans="1:6" x14ac:dyDescent="0.45">
      <c r="A67" s="182"/>
      <c r="B67" s="150"/>
      <c r="C67" s="140"/>
      <c r="D67" s="140"/>
      <c r="E67" s="140"/>
      <c r="F67" s="157"/>
    </row>
    <row r="68" spans="1:6" x14ac:dyDescent="0.45">
      <c r="A68" s="182"/>
      <c r="B68" s="150"/>
      <c r="C68" s="140"/>
      <c r="D68" s="140"/>
      <c r="E68" s="140"/>
      <c r="F68" s="157"/>
    </row>
    <row r="69" spans="1:6" x14ac:dyDescent="0.45">
      <c r="A69" s="182"/>
      <c r="B69" s="150"/>
      <c r="C69" s="140"/>
      <c r="D69" s="140"/>
      <c r="E69" s="140"/>
      <c r="F69" s="157"/>
    </row>
    <row r="70" spans="1:6" x14ac:dyDescent="0.45">
      <c r="A70" s="182"/>
      <c r="B70" s="150"/>
      <c r="C70" s="140"/>
      <c r="D70" s="140"/>
      <c r="E70" s="140"/>
      <c r="F70" s="157"/>
    </row>
    <row r="71" spans="1:6" ht="14.65" thickBot="1" x14ac:dyDescent="0.5">
      <c r="A71" s="183"/>
      <c r="B71" s="151"/>
      <c r="C71" s="141"/>
      <c r="D71" s="141"/>
      <c r="E71" s="141"/>
      <c r="F71" s="158"/>
    </row>
    <row r="72" spans="1:6" ht="14.65" thickTop="1" x14ac:dyDescent="0.45">
      <c r="A72" s="184" t="s">
        <v>182</v>
      </c>
      <c r="B72" s="149" t="s">
        <v>183</v>
      </c>
      <c r="C72" s="139" t="s">
        <v>109</v>
      </c>
      <c r="D72" s="139">
        <v>75.5</v>
      </c>
      <c r="E72" s="139"/>
      <c r="F72" s="159">
        <f t="shared" ref="F72" si="10">E72*D72</f>
        <v>0</v>
      </c>
    </row>
    <row r="73" spans="1:6" x14ac:dyDescent="0.45">
      <c r="A73" s="182"/>
      <c r="B73" s="150"/>
      <c r="C73" s="140"/>
      <c r="D73" s="140"/>
      <c r="E73" s="140"/>
      <c r="F73" s="157"/>
    </row>
    <row r="74" spans="1:6" x14ac:dyDescent="0.45">
      <c r="A74" s="182"/>
      <c r="B74" s="150"/>
      <c r="C74" s="140"/>
      <c r="D74" s="140"/>
      <c r="E74" s="140"/>
      <c r="F74" s="157"/>
    </row>
    <row r="75" spans="1:6" x14ac:dyDescent="0.45">
      <c r="A75" s="182"/>
      <c r="B75" s="150"/>
      <c r="C75" s="140"/>
      <c r="D75" s="140"/>
      <c r="E75" s="140"/>
      <c r="F75" s="157"/>
    </row>
    <row r="76" spans="1:6" x14ac:dyDescent="0.45">
      <c r="A76" s="182"/>
      <c r="B76" s="150"/>
      <c r="C76" s="140"/>
      <c r="D76" s="140"/>
      <c r="E76" s="140"/>
      <c r="F76" s="157"/>
    </row>
    <row r="77" spans="1:6" ht="14.65" thickBot="1" x14ac:dyDescent="0.5">
      <c r="A77" s="183"/>
      <c r="B77" s="151"/>
      <c r="C77" s="141"/>
      <c r="D77" s="141"/>
      <c r="E77" s="141"/>
      <c r="F77" s="158"/>
    </row>
    <row r="78" spans="1:6" ht="14.65" thickTop="1" x14ac:dyDescent="0.45">
      <c r="A78" s="184" t="s">
        <v>184</v>
      </c>
      <c r="B78" s="149" t="s">
        <v>115</v>
      </c>
      <c r="C78" s="139" t="s">
        <v>109</v>
      </c>
      <c r="D78" s="139">
        <v>110</v>
      </c>
      <c r="E78" s="139"/>
      <c r="F78" s="159">
        <f t="shared" ref="F78" si="11">E78*D78</f>
        <v>0</v>
      </c>
    </row>
    <row r="79" spans="1:6" x14ac:dyDescent="0.45">
      <c r="A79" s="182"/>
      <c r="B79" s="150"/>
      <c r="C79" s="140"/>
      <c r="D79" s="140"/>
      <c r="E79" s="140"/>
      <c r="F79" s="157"/>
    </row>
    <row r="80" spans="1:6" x14ac:dyDescent="0.45">
      <c r="A80" s="182"/>
      <c r="B80" s="150"/>
      <c r="C80" s="140"/>
      <c r="D80" s="140"/>
      <c r="E80" s="140"/>
      <c r="F80" s="157"/>
    </row>
    <row r="81" spans="1:6" x14ac:dyDescent="0.45">
      <c r="A81" s="182"/>
      <c r="B81" s="150"/>
      <c r="C81" s="140"/>
      <c r="D81" s="140"/>
      <c r="E81" s="140"/>
      <c r="F81" s="157"/>
    </row>
    <row r="82" spans="1:6" x14ac:dyDescent="0.45">
      <c r="A82" s="182"/>
      <c r="B82" s="150"/>
      <c r="C82" s="140"/>
      <c r="D82" s="140"/>
      <c r="E82" s="140"/>
      <c r="F82" s="157"/>
    </row>
    <row r="83" spans="1:6" ht="14.65" thickBot="1" x14ac:dyDescent="0.5">
      <c r="A83" s="183"/>
      <c r="B83" s="151"/>
      <c r="C83" s="141"/>
      <c r="D83" s="141"/>
      <c r="E83" s="141"/>
      <c r="F83" s="158"/>
    </row>
    <row r="84" spans="1:6" ht="14.65" thickTop="1" x14ac:dyDescent="0.45">
      <c r="A84" s="184" t="s">
        <v>185</v>
      </c>
      <c r="B84" s="149" t="s">
        <v>117</v>
      </c>
      <c r="C84" s="139" t="s">
        <v>109</v>
      </c>
      <c r="D84" s="139">
        <v>85</v>
      </c>
      <c r="E84" s="139"/>
      <c r="F84" s="159">
        <f t="shared" ref="F84" si="12">E84*D84</f>
        <v>0</v>
      </c>
    </row>
    <row r="85" spans="1:6" x14ac:dyDescent="0.45">
      <c r="A85" s="182"/>
      <c r="B85" s="150"/>
      <c r="C85" s="140"/>
      <c r="D85" s="140"/>
      <c r="E85" s="140"/>
      <c r="F85" s="157"/>
    </row>
    <row r="86" spans="1:6" x14ac:dyDescent="0.45">
      <c r="A86" s="182"/>
      <c r="B86" s="150"/>
      <c r="C86" s="140"/>
      <c r="D86" s="140"/>
      <c r="E86" s="140"/>
      <c r="F86" s="157"/>
    </row>
    <row r="87" spans="1:6" x14ac:dyDescent="0.45">
      <c r="A87" s="182"/>
      <c r="B87" s="150"/>
      <c r="C87" s="140"/>
      <c r="D87" s="140"/>
      <c r="E87" s="140"/>
      <c r="F87" s="157"/>
    </row>
    <row r="88" spans="1:6" x14ac:dyDescent="0.45">
      <c r="A88" s="182"/>
      <c r="B88" s="150"/>
      <c r="C88" s="140"/>
      <c r="D88" s="140"/>
      <c r="E88" s="140"/>
      <c r="F88" s="157"/>
    </row>
    <row r="89" spans="1:6" ht="14.65" thickBot="1" x14ac:dyDescent="0.5">
      <c r="A89" s="183"/>
      <c r="B89" s="151"/>
      <c r="C89" s="141"/>
      <c r="D89" s="141"/>
      <c r="E89" s="141"/>
      <c r="F89" s="158"/>
    </row>
    <row r="90" spans="1:6" ht="14.65" thickTop="1" x14ac:dyDescent="0.45">
      <c r="A90" s="184" t="s">
        <v>186</v>
      </c>
      <c r="B90" s="149" t="s">
        <v>161</v>
      </c>
      <c r="C90" s="139" t="s">
        <v>74</v>
      </c>
      <c r="D90" s="139">
        <v>2</v>
      </c>
      <c r="E90" s="139"/>
      <c r="F90" s="159">
        <f t="shared" ref="F90" si="13">E90*D90</f>
        <v>0</v>
      </c>
    </row>
    <row r="91" spans="1:6" x14ac:dyDescent="0.45">
      <c r="A91" s="182"/>
      <c r="B91" s="150"/>
      <c r="C91" s="140"/>
      <c r="D91" s="140"/>
      <c r="E91" s="140"/>
      <c r="F91" s="157"/>
    </row>
    <row r="92" spans="1:6" x14ac:dyDescent="0.45">
      <c r="A92" s="182"/>
      <c r="B92" s="150"/>
      <c r="C92" s="140"/>
      <c r="D92" s="140"/>
      <c r="E92" s="140"/>
      <c r="F92" s="157"/>
    </row>
    <row r="93" spans="1:6" x14ac:dyDescent="0.45">
      <c r="A93" s="182"/>
      <c r="B93" s="150"/>
      <c r="C93" s="140"/>
      <c r="D93" s="140"/>
      <c r="E93" s="140"/>
      <c r="F93" s="157"/>
    </row>
    <row r="94" spans="1:6" x14ac:dyDescent="0.45">
      <c r="A94" s="182"/>
      <c r="B94" s="150"/>
      <c r="C94" s="140"/>
      <c r="D94" s="140"/>
      <c r="E94" s="140"/>
      <c r="F94" s="157"/>
    </row>
    <row r="95" spans="1:6" ht="14.65" thickBot="1" x14ac:dyDescent="0.5">
      <c r="A95" s="183"/>
      <c r="B95" s="151"/>
      <c r="C95" s="141"/>
      <c r="D95" s="141"/>
      <c r="E95" s="141"/>
      <c r="F95" s="158"/>
    </row>
    <row r="96" spans="1:6" ht="14.65" thickTop="1" x14ac:dyDescent="0.45">
      <c r="A96" s="184" t="s">
        <v>187</v>
      </c>
      <c r="B96" s="149" t="s">
        <v>188</v>
      </c>
      <c r="C96" s="139" t="s">
        <v>74</v>
      </c>
      <c r="D96" s="139">
        <v>2</v>
      </c>
      <c r="E96" s="139"/>
      <c r="F96" s="159">
        <f t="shared" ref="F96" si="14">E96*D96</f>
        <v>0</v>
      </c>
    </row>
    <row r="97" spans="1:6" x14ac:dyDescent="0.45">
      <c r="A97" s="182"/>
      <c r="B97" s="150"/>
      <c r="C97" s="140"/>
      <c r="D97" s="140"/>
      <c r="E97" s="140"/>
      <c r="F97" s="157"/>
    </row>
    <row r="98" spans="1:6" x14ac:dyDescent="0.45">
      <c r="A98" s="182"/>
      <c r="B98" s="150"/>
      <c r="C98" s="140"/>
      <c r="D98" s="140"/>
      <c r="E98" s="140"/>
      <c r="F98" s="157"/>
    </row>
    <row r="99" spans="1:6" x14ac:dyDescent="0.45">
      <c r="A99" s="182"/>
      <c r="B99" s="150"/>
      <c r="C99" s="140"/>
      <c r="D99" s="140"/>
      <c r="E99" s="140"/>
      <c r="F99" s="157"/>
    </row>
    <row r="100" spans="1:6" x14ac:dyDescent="0.45">
      <c r="A100" s="182"/>
      <c r="B100" s="150"/>
      <c r="C100" s="140"/>
      <c r="D100" s="140"/>
      <c r="E100" s="140"/>
      <c r="F100" s="157"/>
    </row>
    <row r="101" spans="1:6" ht="14.65" thickBot="1" x14ac:dyDescent="0.5">
      <c r="A101" s="183"/>
      <c r="B101" s="151"/>
      <c r="C101" s="185"/>
      <c r="D101" s="185"/>
      <c r="E101" s="152"/>
      <c r="F101" s="158"/>
    </row>
    <row r="102" spans="1:6" ht="14.65" thickTop="1" x14ac:dyDescent="0.45">
      <c r="A102" s="186" t="s">
        <v>190</v>
      </c>
      <c r="B102" s="167" t="s">
        <v>165</v>
      </c>
      <c r="C102" s="142" t="s">
        <v>109</v>
      </c>
      <c r="D102" s="142">
        <v>150</v>
      </c>
      <c r="E102" s="189"/>
      <c r="F102" s="159">
        <f t="shared" ref="F102" si="15">E102*D102</f>
        <v>0</v>
      </c>
    </row>
    <row r="103" spans="1:6" x14ac:dyDescent="0.45">
      <c r="A103" s="187"/>
      <c r="B103" s="150"/>
      <c r="C103" s="140"/>
      <c r="D103" s="140"/>
      <c r="E103" s="140"/>
      <c r="F103" s="157"/>
    </row>
    <row r="104" spans="1:6" x14ac:dyDescent="0.45">
      <c r="A104" s="187"/>
      <c r="B104" s="150"/>
      <c r="C104" s="140"/>
      <c r="D104" s="140"/>
      <c r="E104" s="140"/>
      <c r="F104" s="157"/>
    </row>
    <row r="105" spans="1:6" x14ac:dyDescent="0.45">
      <c r="A105" s="187"/>
      <c r="B105" s="150"/>
      <c r="C105" s="140"/>
      <c r="D105" s="140"/>
      <c r="E105" s="140"/>
      <c r="F105" s="157"/>
    </row>
    <row r="106" spans="1:6" x14ac:dyDescent="0.45">
      <c r="A106" s="187"/>
      <c r="B106" s="150"/>
      <c r="C106" s="140"/>
      <c r="D106" s="140"/>
      <c r="E106" s="140"/>
      <c r="F106" s="157"/>
    </row>
    <row r="107" spans="1:6" ht="14.65" thickBot="1" x14ac:dyDescent="0.5">
      <c r="A107" s="188"/>
      <c r="B107" s="151"/>
      <c r="C107" s="141"/>
      <c r="D107" s="141"/>
      <c r="E107" s="141"/>
      <c r="F107" s="158"/>
    </row>
    <row r="108" spans="1:6" ht="14.65" thickTop="1" x14ac:dyDescent="0.45">
      <c r="A108" s="190" t="s">
        <v>191</v>
      </c>
      <c r="B108" s="149" t="s">
        <v>127</v>
      </c>
      <c r="C108" s="139" t="s">
        <v>109</v>
      </c>
      <c r="D108" s="139">
        <v>90</v>
      </c>
      <c r="E108" s="139"/>
      <c r="F108" s="159">
        <f t="shared" ref="F108" si="16">E108*D108</f>
        <v>0</v>
      </c>
    </row>
    <row r="109" spans="1:6" x14ac:dyDescent="0.45">
      <c r="A109" s="187"/>
      <c r="B109" s="150"/>
      <c r="C109" s="140"/>
      <c r="D109" s="140"/>
      <c r="E109" s="140"/>
      <c r="F109" s="157"/>
    </row>
    <row r="110" spans="1:6" x14ac:dyDescent="0.45">
      <c r="A110" s="187"/>
      <c r="B110" s="150"/>
      <c r="C110" s="140"/>
      <c r="D110" s="140"/>
      <c r="E110" s="140"/>
      <c r="F110" s="157"/>
    </row>
    <row r="111" spans="1:6" x14ac:dyDescent="0.45">
      <c r="A111" s="187"/>
      <c r="B111" s="150"/>
      <c r="C111" s="140"/>
      <c r="D111" s="140"/>
      <c r="E111" s="140"/>
      <c r="F111" s="157"/>
    </row>
    <row r="112" spans="1:6" x14ac:dyDescent="0.45">
      <c r="A112" s="187"/>
      <c r="B112" s="150"/>
      <c r="C112" s="140"/>
      <c r="D112" s="140"/>
      <c r="E112" s="140"/>
      <c r="F112" s="157"/>
    </row>
    <row r="113" spans="1:6" ht="14.65" thickBot="1" x14ac:dyDescent="0.5">
      <c r="A113" s="188"/>
      <c r="B113" s="151"/>
      <c r="C113" s="141"/>
      <c r="D113" s="141"/>
      <c r="E113" s="141"/>
      <c r="F113" s="158"/>
    </row>
    <row r="114" spans="1:6" ht="14.65" thickTop="1" x14ac:dyDescent="0.45">
      <c r="A114" s="190" t="s">
        <v>192</v>
      </c>
      <c r="B114" s="149" t="s">
        <v>193</v>
      </c>
      <c r="C114" s="139" t="s">
        <v>74</v>
      </c>
      <c r="D114" s="139">
        <v>2</v>
      </c>
      <c r="E114" s="139"/>
      <c r="F114" s="159">
        <f t="shared" ref="F114" si="17">E114*D114</f>
        <v>0</v>
      </c>
    </row>
    <row r="115" spans="1:6" x14ac:dyDescent="0.45">
      <c r="A115" s="187"/>
      <c r="B115" s="150"/>
      <c r="C115" s="140"/>
      <c r="D115" s="140"/>
      <c r="E115" s="140"/>
      <c r="F115" s="157"/>
    </row>
    <row r="116" spans="1:6" x14ac:dyDescent="0.45">
      <c r="A116" s="187"/>
      <c r="B116" s="150"/>
      <c r="C116" s="140"/>
      <c r="D116" s="140"/>
      <c r="E116" s="140"/>
      <c r="F116" s="157"/>
    </row>
    <row r="117" spans="1:6" x14ac:dyDescent="0.45">
      <c r="A117" s="187"/>
      <c r="B117" s="150"/>
      <c r="C117" s="140"/>
      <c r="D117" s="140"/>
      <c r="E117" s="140"/>
      <c r="F117" s="157"/>
    </row>
    <row r="118" spans="1:6" x14ac:dyDescent="0.45">
      <c r="A118" s="187"/>
      <c r="B118" s="150"/>
      <c r="C118" s="140"/>
      <c r="D118" s="140"/>
      <c r="E118" s="140"/>
      <c r="F118" s="157"/>
    </row>
    <row r="119" spans="1:6" ht="14.65" thickBot="1" x14ac:dyDescent="0.5">
      <c r="A119" s="188"/>
      <c r="B119" s="151"/>
      <c r="C119" s="141"/>
      <c r="D119" s="141"/>
      <c r="E119" s="141"/>
      <c r="F119" s="158"/>
    </row>
    <row r="120" spans="1:6" ht="14.65" thickTop="1" x14ac:dyDescent="0.45">
      <c r="A120" s="190" t="s">
        <v>194</v>
      </c>
      <c r="B120" s="149" t="s">
        <v>195</v>
      </c>
      <c r="C120" s="139" t="s">
        <v>74</v>
      </c>
      <c r="D120" s="139">
        <v>4</v>
      </c>
      <c r="E120" s="139"/>
      <c r="F120" s="159">
        <f t="shared" ref="F120" si="18">E120*D120</f>
        <v>0</v>
      </c>
    </row>
    <row r="121" spans="1:6" x14ac:dyDescent="0.45">
      <c r="A121" s="187"/>
      <c r="B121" s="150"/>
      <c r="C121" s="140"/>
      <c r="D121" s="140"/>
      <c r="E121" s="140"/>
      <c r="F121" s="157"/>
    </row>
    <row r="122" spans="1:6" x14ac:dyDescent="0.45">
      <c r="A122" s="187"/>
      <c r="B122" s="150"/>
      <c r="C122" s="140"/>
      <c r="D122" s="140"/>
      <c r="E122" s="140"/>
      <c r="F122" s="157"/>
    </row>
    <row r="123" spans="1:6" x14ac:dyDescent="0.45">
      <c r="A123" s="187"/>
      <c r="B123" s="150"/>
      <c r="C123" s="140"/>
      <c r="D123" s="140"/>
      <c r="E123" s="140"/>
      <c r="F123" s="157"/>
    </row>
    <row r="124" spans="1:6" x14ac:dyDescent="0.45">
      <c r="A124" s="187"/>
      <c r="B124" s="150"/>
      <c r="C124" s="140"/>
      <c r="D124" s="140"/>
      <c r="E124" s="140"/>
      <c r="F124" s="157"/>
    </row>
    <row r="125" spans="1:6" ht="14.65" thickBot="1" x14ac:dyDescent="0.5">
      <c r="A125" s="188"/>
      <c r="B125" s="151"/>
      <c r="C125" s="141"/>
      <c r="D125" s="141"/>
      <c r="E125" s="141"/>
      <c r="F125" s="158"/>
    </row>
    <row r="126" spans="1:6" ht="14.65" thickTop="1" x14ac:dyDescent="0.45">
      <c r="A126" s="190" t="s">
        <v>196</v>
      </c>
      <c r="B126" s="149" t="s">
        <v>197</v>
      </c>
      <c r="C126" s="139" t="s">
        <v>74</v>
      </c>
      <c r="D126" s="139">
        <v>2</v>
      </c>
      <c r="E126" s="139"/>
      <c r="F126" s="159">
        <f t="shared" ref="F126" si="19">E126*D126</f>
        <v>0</v>
      </c>
    </row>
    <row r="127" spans="1:6" x14ac:dyDescent="0.45">
      <c r="A127" s="187"/>
      <c r="B127" s="150"/>
      <c r="C127" s="140"/>
      <c r="D127" s="140"/>
      <c r="E127" s="140"/>
      <c r="F127" s="157"/>
    </row>
    <row r="128" spans="1:6" x14ac:dyDescent="0.45">
      <c r="A128" s="187"/>
      <c r="B128" s="150"/>
      <c r="C128" s="140"/>
      <c r="D128" s="140"/>
      <c r="E128" s="140"/>
      <c r="F128" s="157"/>
    </row>
    <row r="129" spans="1:6" x14ac:dyDescent="0.45">
      <c r="A129" s="187"/>
      <c r="B129" s="150"/>
      <c r="C129" s="140"/>
      <c r="D129" s="140"/>
      <c r="E129" s="140"/>
      <c r="F129" s="157"/>
    </row>
    <row r="130" spans="1:6" x14ac:dyDescent="0.45">
      <c r="A130" s="187"/>
      <c r="B130" s="150"/>
      <c r="C130" s="140"/>
      <c r="D130" s="140"/>
      <c r="E130" s="140"/>
      <c r="F130" s="157"/>
    </row>
    <row r="131" spans="1:6" ht="14.65" thickBot="1" x14ac:dyDescent="0.5">
      <c r="A131" s="188"/>
      <c r="B131" s="151"/>
      <c r="C131" s="141"/>
      <c r="D131" s="141"/>
      <c r="E131" s="141"/>
      <c r="F131" s="158"/>
    </row>
    <row r="132" spans="1:6" ht="14.65" thickTop="1" x14ac:dyDescent="0.45">
      <c r="A132" s="190" t="s">
        <v>198</v>
      </c>
      <c r="B132" s="149" t="s">
        <v>199</v>
      </c>
      <c r="C132" s="139" t="s">
        <v>74</v>
      </c>
      <c r="D132" s="139">
        <v>4</v>
      </c>
      <c r="E132" s="139"/>
      <c r="F132" s="159">
        <f t="shared" ref="F132" si="20">E132*D132</f>
        <v>0</v>
      </c>
    </row>
    <row r="133" spans="1:6" x14ac:dyDescent="0.45">
      <c r="A133" s="187"/>
      <c r="B133" s="150"/>
      <c r="C133" s="140"/>
      <c r="D133" s="140"/>
      <c r="E133" s="140"/>
      <c r="F133" s="157"/>
    </row>
    <row r="134" spans="1:6" x14ac:dyDescent="0.45">
      <c r="A134" s="187"/>
      <c r="B134" s="150"/>
      <c r="C134" s="140"/>
      <c r="D134" s="140"/>
      <c r="E134" s="140"/>
      <c r="F134" s="157"/>
    </row>
    <row r="135" spans="1:6" x14ac:dyDescent="0.45">
      <c r="A135" s="187"/>
      <c r="B135" s="150"/>
      <c r="C135" s="140"/>
      <c r="D135" s="140"/>
      <c r="E135" s="140"/>
      <c r="F135" s="157"/>
    </row>
    <row r="136" spans="1:6" x14ac:dyDescent="0.45">
      <c r="A136" s="187"/>
      <c r="B136" s="150"/>
      <c r="C136" s="140"/>
      <c r="D136" s="140"/>
      <c r="E136" s="140"/>
      <c r="F136" s="157"/>
    </row>
    <row r="137" spans="1:6" ht="14.65" thickBot="1" x14ac:dyDescent="0.5">
      <c r="A137" s="188"/>
      <c r="B137" s="151"/>
      <c r="C137" s="141"/>
      <c r="D137" s="141"/>
      <c r="E137" s="141"/>
      <c r="F137" s="158"/>
    </row>
    <row r="138" spans="1:6" ht="14.65" thickTop="1" x14ac:dyDescent="0.45">
      <c r="A138" s="190" t="s">
        <v>200</v>
      </c>
      <c r="B138" s="149" t="s">
        <v>201</v>
      </c>
      <c r="C138" s="139" t="s">
        <v>74</v>
      </c>
      <c r="D138" s="139">
        <v>4</v>
      </c>
      <c r="E138" s="139"/>
      <c r="F138" s="159">
        <f t="shared" ref="F138" si="21">E138*D138</f>
        <v>0</v>
      </c>
    </row>
    <row r="139" spans="1:6" x14ac:dyDescent="0.45">
      <c r="A139" s="187"/>
      <c r="B139" s="150"/>
      <c r="C139" s="140"/>
      <c r="D139" s="140"/>
      <c r="E139" s="140"/>
      <c r="F139" s="157"/>
    </row>
    <row r="140" spans="1:6" x14ac:dyDescent="0.45">
      <c r="A140" s="187"/>
      <c r="B140" s="150"/>
      <c r="C140" s="140"/>
      <c r="D140" s="140"/>
      <c r="E140" s="140"/>
      <c r="F140" s="157"/>
    </row>
    <row r="141" spans="1:6" x14ac:dyDescent="0.45">
      <c r="A141" s="187"/>
      <c r="B141" s="150"/>
      <c r="C141" s="140"/>
      <c r="D141" s="140"/>
      <c r="E141" s="140"/>
      <c r="F141" s="157"/>
    </row>
    <row r="142" spans="1:6" x14ac:dyDescent="0.45">
      <c r="A142" s="187"/>
      <c r="B142" s="150"/>
      <c r="C142" s="140"/>
      <c r="D142" s="140"/>
      <c r="E142" s="140"/>
      <c r="F142" s="157"/>
    </row>
    <row r="143" spans="1:6" ht="14.65" thickBot="1" x14ac:dyDescent="0.5">
      <c r="A143" s="188"/>
      <c r="B143" s="151"/>
      <c r="C143" s="141"/>
      <c r="D143" s="141"/>
      <c r="E143" s="141"/>
      <c r="F143" s="158"/>
    </row>
    <row r="144" spans="1:6" x14ac:dyDescent="0.45">
      <c r="A144" s="190" t="s">
        <v>202</v>
      </c>
      <c r="B144" s="149"/>
      <c r="C144" s="149"/>
      <c r="D144" s="139"/>
      <c r="E144" s="139"/>
      <c r="F144" s="153"/>
    </row>
    <row r="145" spans="1:6" x14ac:dyDescent="0.45">
      <c r="A145" s="187"/>
      <c r="B145" s="150"/>
      <c r="C145" s="150"/>
      <c r="D145" s="140"/>
      <c r="E145" s="140"/>
      <c r="F145" s="154"/>
    </row>
    <row r="146" spans="1:6" x14ac:dyDescent="0.45">
      <c r="A146" s="187"/>
      <c r="B146" s="150"/>
      <c r="C146" s="150"/>
      <c r="D146" s="140"/>
      <c r="E146" s="140"/>
      <c r="F146" s="154"/>
    </row>
    <row r="147" spans="1:6" x14ac:dyDescent="0.45">
      <c r="A147" s="187"/>
      <c r="B147" s="150"/>
      <c r="C147" s="150"/>
      <c r="D147" s="140"/>
      <c r="E147" s="140"/>
      <c r="F147" s="154"/>
    </row>
    <row r="148" spans="1:6" x14ac:dyDescent="0.45">
      <c r="A148" s="187"/>
      <c r="B148" s="150"/>
      <c r="C148" s="150"/>
      <c r="D148" s="140"/>
      <c r="E148" s="140"/>
      <c r="F148" s="154"/>
    </row>
    <row r="149" spans="1:6" ht="14.65" thickBot="1" x14ac:dyDescent="0.5">
      <c r="A149" s="188"/>
      <c r="B149" s="151"/>
      <c r="C149" s="151"/>
      <c r="D149" s="141"/>
      <c r="E149" s="152"/>
      <c r="F149" s="155"/>
    </row>
    <row r="150" spans="1:6" ht="15" thickTop="1" thickBot="1" x14ac:dyDescent="0.5">
      <c r="A150" s="8"/>
      <c r="B150" s="9"/>
      <c r="C150" s="10"/>
      <c r="D150" s="11"/>
      <c r="E150" s="12" t="s">
        <v>81</v>
      </c>
      <c r="F150" s="108">
        <f>F138+F132+F126+F120+F114+F108+F102+F96+F90+F84+F78+F72+F66+F60+F54+F48+F42+F36+F30+F24+F18+F12+F6</f>
        <v>0</v>
      </c>
    </row>
    <row r="151" spans="1:6" ht="14.65" thickTop="1" x14ac:dyDescent="0.45"/>
  </sheetData>
  <mergeCells count="150">
    <mergeCell ref="E18:E23"/>
    <mergeCell ref="F18:F23"/>
    <mergeCell ref="A4:A5"/>
    <mergeCell ref="B4:B5"/>
    <mergeCell ref="C4:C5"/>
    <mergeCell ref="D4:D5"/>
    <mergeCell ref="E4:E5"/>
    <mergeCell ref="A6:A11"/>
    <mergeCell ref="B6:B11"/>
    <mergeCell ref="E6:E11"/>
    <mergeCell ref="F6:F11"/>
    <mergeCell ref="A12:A17"/>
    <mergeCell ref="B12:B17"/>
    <mergeCell ref="E12:E17"/>
    <mergeCell ref="C6:C11"/>
    <mergeCell ref="D6:D11"/>
    <mergeCell ref="C12:C17"/>
    <mergeCell ref="D12:D17"/>
    <mergeCell ref="C18:C23"/>
    <mergeCell ref="D18:D23"/>
    <mergeCell ref="A48:A53"/>
    <mergeCell ref="B48:B53"/>
    <mergeCell ref="E48:E53"/>
    <mergeCell ref="F48:F53"/>
    <mergeCell ref="A1:F3"/>
    <mergeCell ref="A36:A41"/>
    <mergeCell ref="B36:B41"/>
    <mergeCell ref="E36:E41"/>
    <mergeCell ref="F36:F41"/>
    <mergeCell ref="A42:A47"/>
    <mergeCell ref="B42:B47"/>
    <mergeCell ref="E42:E47"/>
    <mergeCell ref="F42:F47"/>
    <mergeCell ref="A24:A29"/>
    <mergeCell ref="B24:B29"/>
    <mergeCell ref="E24:E29"/>
    <mergeCell ref="F12:F17"/>
    <mergeCell ref="F24:F29"/>
    <mergeCell ref="A30:A35"/>
    <mergeCell ref="B30:B35"/>
    <mergeCell ref="E30:E35"/>
    <mergeCell ref="F30:F35"/>
    <mergeCell ref="A18:A23"/>
    <mergeCell ref="B18:B23"/>
    <mergeCell ref="F144:F149"/>
    <mergeCell ref="A138:A143"/>
    <mergeCell ref="B138:B143"/>
    <mergeCell ref="E138:E143"/>
    <mergeCell ref="F138:F143"/>
    <mergeCell ref="A144:A149"/>
    <mergeCell ref="B144:B149"/>
    <mergeCell ref="C144:C149"/>
    <mergeCell ref="D144:D149"/>
    <mergeCell ref="E144:E149"/>
    <mergeCell ref="C138:C143"/>
    <mergeCell ref="D138:D143"/>
    <mergeCell ref="A120:A125"/>
    <mergeCell ref="B120:B125"/>
    <mergeCell ref="E120:E125"/>
    <mergeCell ref="F120:F125"/>
    <mergeCell ref="A126:A131"/>
    <mergeCell ref="B126:B131"/>
    <mergeCell ref="E126:E131"/>
    <mergeCell ref="F126:F131"/>
    <mergeCell ref="A132:A137"/>
    <mergeCell ref="B132:B137"/>
    <mergeCell ref="E132:E137"/>
    <mergeCell ref="F132:F137"/>
    <mergeCell ref="C120:C125"/>
    <mergeCell ref="D120:D125"/>
    <mergeCell ref="C126:C131"/>
    <mergeCell ref="D126:D131"/>
    <mergeCell ref="C132:C137"/>
    <mergeCell ref="D132:D137"/>
    <mergeCell ref="A102:A107"/>
    <mergeCell ref="B102:B107"/>
    <mergeCell ref="E102:E107"/>
    <mergeCell ref="F102:F107"/>
    <mergeCell ref="A108:A113"/>
    <mergeCell ref="B108:B113"/>
    <mergeCell ref="E108:E113"/>
    <mergeCell ref="F108:F113"/>
    <mergeCell ref="A114:A119"/>
    <mergeCell ref="B114:B119"/>
    <mergeCell ref="E114:E119"/>
    <mergeCell ref="F114:F119"/>
    <mergeCell ref="C102:C107"/>
    <mergeCell ref="D102:D107"/>
    <mergeCell ref="C108:C113"/>
    <mergeCell ref="D108:D113"/>
    <mergeCell ref="C114:C119"/>
    <mergeCell ref="D114:D119"/>
    <mergeCell ref="A96:A101"/>
    <mergeCell ref="B96:B101"/>
    <mergeCell ref="E96:E101"/>
    <mergeCell ref="F96:F101"/>
    <mergeCell ref="A84:A89"/>
    <mergeCell ref="B84:B89"/>
    <mergeCell ref="E84:E89"/>
    <mergeCell ref="F84:F89"/>
    <mergeCell ref="A90:A95"/>
    <mergeCell ref="B90:B95"/>
    <mergeCell ref="E90:E95"/>
    <mergeCell ref="F90:F95"/>
    <mergeCell ref="C96:C101"/>
    <mergeCell ref="D96:D101"/>
    <mergeCell ref="A54:A59"/>
    <mergeCell ref="B54:B59"/>
    <mergeCell ref="E54:E59"/>
    <mergeCell ref="F54:F59"/>
    <mergeCell ref="A60:A65"/>
    <mergeCell ref="B60:B65"/>
    <mergeCell ref="E60:E65"/>
    <mergeCell ref="A78:A83"/>
    <mergeCell ref="B78:B83"/>
    <mergeCell ref="E78:E83"/>
    <mergeCell ref="F78:F83"/>
    <mergeCell ref="A66:A71"/>
    <mergeCell ref="B66:B71"/>
    <mergeCell ref="E66:E71"/>
    <mergeCell ref="F66:F71"/>
    <mergeCell ref="A72:A77"/>
    <mergeCell ref="B72:B77"/>
    <mergeCell ref="E72:E77"/>
    <mergeCell ref="F60:F65"/>
    <mergeCell ref="F72:F77"/>
    <mergeCell ref="C54:C59"/>
    <mergeCell ref="D54:D59"/>
    <mergeCell ref="C60:C65"/>
    <mergeCell ref="D60:D65"/>
    <mergeCell ref="C24:C29"/>
    <mergeCell ref="D24:D29"/>
    <mergeCell ref="C30:C35"/>
    <mergeCell ref="D30:D35"/>
    <mergeCell ref="C36:C41"/>
    <mergeCell ref="D36:D41"/>
    <mergeCell ref="C42:C47"/>
    <mergeCell ref="D42:D47"/>
    <mergeCell ref="C48:C53"/>
    <mergeCell ref="D48:D53"/>
    <mergeCell ref="C66:C71"/>
    <mergeCell ref="D66:D71"/>
    <mergeCell ref="C72:C77"/>
    <mergeCell ref="D72:D77"/>
    <mergeCell ref="C78:C83"/>
    <mergeCell ref="D78:D83"/>
    <mergeCell ref="C84:C89"/>
    <mergeCell ref="D84:D89"/>
    <mergeCell ref="C90:C95"/>
    <mergeCell ref="D90:D95"/>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105"/>
  <sheetViews>
    <sheetView topLeftCell="A51" zoomScale="82" zoomScaleNormal="130" workbookViewId="0">
      <selection activeCell="E68" sqref="E8:E73"/>
    </sheetView>
  </sheetViews>
  <sheetFormatPr defaultRowHeight="14.25" x14ac:dyDescent="0.45"/>
  <cols>
    <col min="1" max="1" width="12.796875" customWidth="1"/>
    <col min="2" max="2" width="37.796875" customWidth="1"/>
    <col min="3" max="5" width="12.53125" customWidth="1"/>
    <col min="6" max="6" width="12" customWidth="1"/>
  </cols>
  <sheetData>
    <row r="1" spans="1:6" x14ac:dyDescent="0.45">
      <c r="A1" s="191" t="s">
        <v>223</v>
      </c>
      <c r="B1" s="112"/>
      <c r="C1" s="112"/>
      <c r="D1" s="112"/>
      <c r="E1" s="112"/>
      <c r="F1" s="112"/>
    </row>
    <row r="2" spans="1:6" x14ac:dyDescent="0.45">
      <c r="A2" s="112"/>
      <c r="B2" s="112"/>
      <c r="C2" s="112"/>
      <c r="D2" s="112"/>
      <c r="E2" s="112"/>
      <c r="F2" s="112"/>
    </row>
    <row r="3" spans="1:6" x14ac:dyDescent="0.45">
      <c r="A3" s="112"/>
      <c r="B3" s="112"/>
      <c r="C3" s="112"/>
      <c r="D3" s="112"/>
      <c r="E3" s="112"/>
      <c r="F3" s="112"/>
    </row>
    <row r="4" spans="1:6" x14ac:dyDescent="0.45">
      <c r="A4" s="112"/>
      <c r="B4" s="112"/>
      <c r="C4" s="112"/>
      <c r="D4" s="112"/>
      <c r="E4" s="112"/>
      <c r="F4" s="112"/>
    </row>
    <row r="5" spans="1:6" ht="14.65" thickBot="1" x14ac:dyDescent="0.5">
      <c r="A5" s="176"/>
      <c r="B5" s="176"/>
      <c r="C5" s="176"/>
      <c r="D5" s="176"/>
      <c r="E5" s="176"/>
      <c r="F5" s="176"/>
    </row>
    <row r="6" spans="1:6" ht="14.65" thickTop="1" x14ac:dyDescent="0.45">
      <c r="A6" s="199" t="s">
        <v>56</v>
      </c>
      <c r="B6" s="199" t="s">
        <v>57</v>
      </c>
      <c r="C6" s="201" t="s">
        <v>58</v>
      </c>
      <c r="D6" s="203" t="s">
        <v>59</v>
      </c>
      <c r="E6" s="203" t="s">
        <v>60</v>
      </c>
      <c r="F6" s="13" t="s">
        <v>61</v>
      </c>
    </row>
    <row r="7" spans="1:6" ht="14.65" thickBot="1" x14ac:dyDescent="0.5">
      <c r="A7" s="200"/>
      <c r="B7" s="200"/>
      <c r="C7" s="202"/>
      <c r="D7" s="204"/>
      <c r="E7" s="204"/>
      <c r="F7" s="14" t="s">
        <v>62</v>
      </c>
    </row>
    <row r="8" spans="1:6" ht="66.95" customHeight="1" thickTop="1" x14ac:dyDescent="0.45">
      <c r="A8" s="195" t="s">
        <v>203</v>
      </c>
      <c r="B8" s="167" t="s">
        <v>204</v>
      </c>
      <c r="C8" s="142" t="s">
        <v>85</v>
      </c>
      <c r="D8" s="142">
        <v>1.25</v>
      </c>
      <c r="E8" s="142"/>
      <c r="F8" s="159">
        <f>E8*D8</f>
        <v>0</v>
      </c>
    </row>
    <row r="9" spans="1:6" x14ac:dyDescent="0.45">
      <c r="A9" s="196"/>
      <c r="B9" s="150"/>
      <c r="C9" s="140"/>
      <c r="D9" s="140"/>
      <c r="E9" s="140"/>
      <c r="F9" s="157"/>
    </row>
    <row r="10" spans="1:6" x14ac:dyDescent="0.45">
      <c r="A10" s="196"/>
      <c r="B10" s="150"/>
      <c r="C10" s="140"/>
      <c r="D10" s="140"/>
      <c r="E10" s="140"/>
      <c r="F10" s="157"/>
    </row>
    <row r="11" spans="1:6" x14ac:dyDescent="0.45">
      <c r="A11" s="196"/>
      <c r="B11" s="150"/>
      <c r="C11" s="140"/>
      <c r="D11" s="140"/>
      <c r="E11" s="140"/>
      <c r="F11" s="157"/>
    </row>
    <row r="12" spans="1:6" x14ac:dyDescent="0.45">
      <c r="A12" s="196"/>
      <c r="B12" s="150"/>
      <c r="C12" s="140"/>
      <c r="D12" s="140"/>
      <c r="E12" s="140"/>
      <c r="F12" s="157"/>
    </row>
    <row r="13" spans="1:6" ht="14.65" thickBot="1" x14ac:dyDescent="0.5">
      <c r="A13" s="197"/>
      <c r="B13" s="151"/>
      <c r="C13" s="141"/>
      <c r="D13" s="141"/>
      <c r="E13" s="141"/>
      <c r="F13" s="158"/>
    </row>
    <row r="14" spans="1:6" ht="14.65" thickTop="1" x14ac:dyDescent="0.45">
      <c r="A14" s="198" t="s">
        <v>205</v>
      </c>
      <c r="B14" s="149" t="s">
        <v>206</v>
      </c>
      <c r="C14" s="139" t="s">
        <v>90</v>
      </c>
      <c r="D14" s="139">
        <v>40</v>
      </c>
      <c r="E14" s="139"/>
      <c r="F14" s="159">
        <f t="shared" ref="F14" si="0">E14*D14</f>
        <v>0</v>
      </c>
    </row>
    <row r="15" spans="1:6" x14ac:dyDescent="0.45">
      <c r="A15" s="196"/>
      <c r="B15" s="150"/>
      <c r="C15" s="140"/>
      <c r="D15" s="140"/>
      <c r="E15" s="140"/>
      <c r="F15" s="157"/>
    </row>
    <row r="16" spans="1:6" x14ac:dyDescent="0.45">
      <c r="A16" s="196"/>
      <c r="B16" s="150"/>
      <c r="C16" s="140"/>
      <c r="D16" s="140"/>
      <c r="E16" s="140"/>
      <c r="F16" s="157"/>
    </row>
    <row r="17" spans="1:6" x14ac:dyDescent="0.45">
      <c r="A17" s="196"/>
      <c r="B17" s="150"/>
      <c r="C17" s="140"/>
      <c r="D17" s="140"/>
      <c r="E17" s="140"/>
      <c r="F17" s="157"/>
    </row>
    <row r="18" spans="1:6" x14ac:dyDescent="0.45">
      <c r="A18" s="196"/>
      <c r="B18" s="150"/>
      <c r="C18" s="140"/>
      <c r="D18" s="140"/>
      <c r="E18" s="140"/>
      <c r="F18" s="157"/>
    </row>
    <row r="19" spans="1:6" ht="14.65" thickBot="1" x14ac:dyDescent="0.5">
      <c r="A19" s="197"/>
      <c r="B19" s="151"/>
      <c r="C19" s="141"/>
      <c r="D19" s="141"/>
      <c r="E19" s="141"/>
      <c r="F19" s="158"/>
    </row>
    <row r="20" spans="1:6" ht="126.95" customHeight="1" thickTop="1" x14ac:dyDescent="0.45">
      <c r="A20" s="198" t="s">
        <v>207</v>
      </c>
      <c r="B20" s="149" t="s">
        <v>208</v>
      </c>
      <c r="C20" s="139" t="s">
        <v>74</v>
      </c>
      <c r="D20" s="139">
        <v>1</v>
      </c>
      <c r="E20" s="139"/>
      <c r="F20" s="159">
        <f t="shared" ref="F20" si="1">E20*D20</f>
        <v>0</v>
      </c>
    </row>
    <row r="21" spans="1:6" x14ac:dyDescent="0.45">
      <c r="A21" s="196"/>
      <c r="B21" s="150"/>
      <c r="C21" s="140"/>
      <c r="D21" s="140"/>
      <c r="E21" s="140"/>
      <c r="F21" s="157"/>
    </row>
    <row r="22" spans="1:6" x14ac:dyDescent="0.45">
      <c r="A22" s="196"/>
      <c r="B22" s="150"/>
      <c r="C22" s="140"/>
      <c r="D22" s="140"/>
      <c r="E22" s="140"/>
      <c r="F22" s="157"/>
    </row>
    <row r="23" spans="1:6" x14ac:dyDescent="0.45">
      <c r="A23" s="196"/>
      <c r="B23" s="150"/>
      <c r="C23" s="140"/>
      <c r="D23" s="140"/>
      <c r="E23" s="140"/>
      <c r="F23" s="157"/>
    </row>
    <row r="24" spans="1:6" x14ac:dyDescent="0.45">
      <c r="A24" s="196"/>
      <c r="B24" s="150"/>
      <c r="C24" s="140"/>
      <c r="D24" s="140"/>
      <c r="E24" s="140"/>
      <c r="F24" s="157"/>
    </row>
    <row r="25" spans="1:6" ht="14.65" thickBot="1" x14ac:dyDescent="0.5">
      <c r="A25" s="197"/>
      <c r="B25" s="151"/>
      <c r="C25" s="141"/>
      <c r="D25" s="141"/>
      <c r="E25" s="141"/>
      <c r="F25" s="158"/>
    </row>
    <row r="26" spans="1:6" ht="66.95" customHeight="1" thickTop="1" x14ac:dyDescent="0.45">
      <c r="A26" s="198" t="s">
        <v>209</v>
      </c>
      <c r="B26" s="149" t="s">
        <v>210</v>
      </c>
      <c r="C26" s="139" t="s">
        <v>85</v>
      </c>
      <c r="D26" s="139">
        <v>12</v>
      </c>
      <c r="E26" s="139"/>
      <c r="F26" s="159">
        <f t="shared" ref="F26" si="2">E26*D26</f>
        <v>0</v>
      </c>
    </row>
    <row r="27" spans="1:6" x14ac:dyDescent="0.45">
      <c r="A27" s="196"/>
      <c r="B27" s="150"/>
      <c r="C27" s="140"/>
      <c r="D27" s="140"/>
      <c r="E27" s="140"/>
      <c r="F27" s="157"/>
    </row>
    <row r="28" spans="1:6" x14ac:dyDescent="0.45">
      <c r="A28" s="196"/>
      <c r="B28" s="150"/>
      <c r="C28" s="140"/>
      <c r="D28" s="140"/>
      <c r="E28" s="140"/>
      <c r="F28" s="157"/>
    </row>
    <row r="29" spans="1:6" x14ac:dyDescent="0.45">
      <c r="A29" s="196"/>
      <c r="B29" s="150"/>
      <c r="C29" s="140"/>
      <c r="D29" s="140"/>
      <c r="E29" s="140"/>
      <c r="F29" s="157"/>
    </row>
    <row r="30" spans="1:6" x14ac:dyDescent="0.45">
      <c r="A30" s="196"/>
      <c r="B30" s="150"/>
      <c r="C30" s="140"/>
      <c r="D30" s="140"/>
      <c r="E30" s="140"/>
      <c r="F30" s="157"/>
    </row>
    <row r="31" spans="1:6" ht="14.65" thickBot="1" x14ac:dyDescent="0.5">
      <c r="A31" s="197"/>
      <c r="B31" s="151"/>
      <c r="C31" s="141"/>
      <c r="D31" s="141"/>
      <c r="E31" s="141"/>
      <c r="F31" s="158"/>
    </row>
    <row r="32" spans="1:6" ht="14.65" thickTop="1" x14ac:dyDescent="0.45">
      <c r="A32" s="198" t="s">
        <v>211</v>
      </c>
      <c r="B32" s="149" t="s">
        <v>212</v>
      </c>
      <c r="C32" s="139" t="s">
        <v>90</v>
      </c>
      <c r="D32" s="168">
        <v>1200</v>
      </c>
      <c r="E32" s="139"/>
      <c r="F32" s="159">
        <f t="shared" ref="F32" si="3">E32*D32</f>
        <v>0</v>
      </c>
    </row>
    <row r="33" spans="1:6" x14ac:dyDescent="0.45">
      <c r="A33" s="196"/>
      <c r="B33" s="150"/>
      <c r="C33" s="140"/>
      <c r="D33" s="169"/>
      <c r="E33" s="140"/>
      <c r="F33" s="157"/>
    </row>
    <row r="34" spans="1:6" x14ac:dyDescent="0.45">
      <c r="A34" s="196"/>
      <c r="B34" s="150"/>
      <c r="C34" s="140"/>
      <c r="D34" s="169"/>
      <c r="E34" s="140"/>
      <c r="F34" s="157"/>
    </row>
    <row r="35" spans="1:6" x14ac:dyDescent="0.45">
      <c r="A35" s="196"/>
      <c r="B35" s="150"/>
      <c r="C35" s="140"/>
      <c r="D35" s="169"/>
      <c r="E35" s="140"/>
      <c r="F35" s="157"/>
    </row>
    <row r="36" spans="1:6" x14ac:dyDescent="0.45">
      <c r="A36" s="196"/>
      <c r="B36" s="150"/>
      <c r="C36" s="140"/>
      <c r="D36" s="169"/>
      <c r="E36" s="140"/>
      <c r="F36" s="157"/>
    </row>
    <row r="37" spans="1:6" ht="14.65" thickBot="1" x14ac:dyDescent="0.5">
      <c r="A37" s="197"/>
      <c r="B37" s="151"/>
      <c r="C37" s="141"/>
      <c r="D37" s="170"/>
      <c r="E37" s="141"/>
      <c r="F37" s="158"/>
    </row>
    <row r="38" spans="1:6" ht="87" customHeight="1" thickTop="1" x14ac:dyDescent="0.45">
      <c r="A38" s="198" t="s">
        <v>213</v>
      </c>
      <c r="B38" s="149" t="s">
        <v>214</v>
      </c>
      <c r="C38" s="139" t="s">
        <v>74</v>
      </c>
      <c r="D38" s="139">
        <v>1</v>
      </c>
      <c r="E38" s="139"/>
      <c r="F38" s="159">
        <f t="shared" ref="F38" si="4">E38*D38</f>
        <v>0</v>
      </c>
    </row>
    <row r="39" spans="1:6" x14ac:dyDescent="0.45">
      <c r="A39" s="196"/>
      <c r="B39" s="150"/>
      <c r="C39" s="140"/>
      <c r="D39" s="140"/>
      <c r="E39" s="140"/>
      <c r="F39" s="157"/>
    </row>
    <row r="40" spans="1:6" x14ac:dyDescent="0.45">
      <c r="A40" s="196"/>
      <c r="B40" s="150"/>
      <c r="C40" s="140"/>
      <c r="D40" s="140"/>
      <c r="E40" s="140"/>
      <c r="F40" s="157"/>
    </row>
    <row r="41" spans="1:6" x14ac:dyDescent="0.45">
      <c r="A41" s="196"/>
      <c r="B41" s="150"/>
      <c r="C41" s="140"/>
      <c r="D41" s="140"/>
      <c r="E41" s="140"/>
      <c r="F41" s="157"/>
    </row>
    <row r="42" spans="1:6" x14ac:dyDescent="0.45">
      <c r="A42" s="196"/>
      <c r="B42" s="150"/>
      <c r="C42" s="140"/>
      <c r="D42" s="140"/>
      <c r="E42" s="140"/>
      <c r="F42" s="157"/>
    </row>
    <row r="43" spans="1:6" ht="14.65" thickBot="1" x14ac:dyDescent="0.5">
      <c r="A43" s="197"/>
      <c r="B43" s="151"/>
      <c r="C43" s="141"/>
      <c r="D43" s="141"/>
      <c r="E43" s="141"/>
      <c r="F43" s="158"/>
    </row>
    <row r="44" spans="1:6" ht="27" customHeight="1" thickTop="1" x14ac:dyDescent="0.45">
      <c r="A44" s="198" t="s">
        <v>215</v>
      </c>
      <c r="B44" s="149" t="s">
        <v>216</v>
      </c>
      <c r="C44" s="139" t="s">
        <v>74</v>
      </c>
      <c r="D44" s="139">
        <v>1</v>
      </c>
      <c r="E44" s="139"/>
      <c r="F44" s="159">
        <f t="shared" ref="F44" si="5">E44*D44</f>
        <v>0</v>
      </c>
    </row>
    <row r="45" spans="1:6" x14ac:dyDescent="0.45">
      <c r="A45" s="196"/>
      <c r="B45" s="150"/>
      <c r="C45" s="140"/>
      <c r="D45" s="140"/>
      <c r="E45" s="140"/>
      <c r="F45" s="157"/>
    </row>
    <row r="46" spans="1:6" x14ac:dyDescent="0.45">
      <c r="A46" s="196"/>
      <c r="B46" s="150"/>
      <c r="C46" s="140"/>
      <c r="D46" s="140"/>
      <c r="E46" s="140"/>
      <c r="F46" s="157"/>
    </row>
    <row r="47" spans="1:6" x14ac:dyDescent="0.45">
      <c r="A47" s="196"/>
      <c r="B47" s="150"/>
      <c r="C47" s="140"/>
      <c r="D47" s="140"/>
      <c r="E47" s="140"/>
      <c r="F47" s="157"/>
    </row>
    <row r="48" spans="1:6" x14ac:dyDescent="0.45">
      <c r="A48" s="196"/>
      <c r="B48" s="150"/>
      <c r="C48" s="140"/>
      <c r="D48" s="140"/>
      <c r="E48" s="140"/>
      <c r="F48" s="157"/>
    </row>
    <row r="49" spans="1:6" ht="14.65" thickBot="1" x14ac:dyDescent="0.5">
      <c r="A49" s="197"/>
      <c r="B49" s="151"/>
      <c r="C49" s="141"/>
      <c r="D49" s="141"/>
      <c r="E49" s="141"/>
      <c r="F49" s="158"/>
    </row>
    <row r="50" spans="1:6" ht="87" customHeight="1" thickTop="1" x14ac:dyDescent="0.45">
      <c r="A50" s="198" t="s">
        <v>217</v>
      </c>
      <c r="B50" s="149" t="s">
        <v>218</v>
      </c>
      <c r="C50" s="139" t="s">
        <v>71</v>
      </c>
      <c r="D50" s="139">
        <v>55</v>
      </c>
      <c r="E50" s="139"/>
      <c r="F50" s="159">
        <f t="shared" ref="F50" si="6">E50*D50</f>
        <v>0</v>
      </c>
    </row>
    <row r="51" spans="1:6" x14ac:dyDescent="0.45">
      <c r="A51" s="196"/>
      <c r="B51" s="150"/>
      <c r="C51" s="140"/>
      <c r="D51" s="140"/>
      <c r="E51" s="140"/>
      <c r="F51" s="157"/>
    </row>
    <row r="52" spans="1:6" x14ac:dyDescent="0.45">
      <c r="A52" s="196"/>
      <c r="B52" s="150"/>
      <c r="C52" s="140"/>
      <c r="D52" s="140"/>
      <c r="E52" s="140"/>
      <c r="F52" s="157"/>
    </row>
    <row r="53" spans="1:6" x14ac:dyDescent="0.45">
      <c r="A53" s="196"/>
      <c r="B53" s="150"/>
      <c r="C53" s="140"/>
      <c r="D53" s="140"/>
      <c r="E53" s="140"/>
      <c r="F53" s="157"/>
    </row>
    <row r="54" spans="1:6" x14ac:dyDescent="0.45">
      <c r="A54" s="196"/>
      <c r="B54" s="150"/>
      <c r="C54" s="140"/>
      <c r="D54" s="140"/>
      <c r="E54" s="140"/>
      <c r="F54" s="157"/>
    </row>
    <row r="55" spans="1:6" ht="14.65" thickBot="1" x14ac:dyDescent="0.5">
      <c r="A55" s="197"/>
      <c r="B55" s="151"/>
      <c r="C55" s="185"/>
      <c r="D55" s="185"/>
      <c r="E55" s="152"/>
      <c r="F55" s="158"/>
    </row>
    <row r="56" spans="1:6" ht="14.65" thickTop="1" x14ac:dyDescent="0.45">
      <c r="A56" s="195" t="s">
        <v>219</v>
      </c>
      <c r="B56" s="167" t="s">
        <v>220</v>
      </c>
      <c r="C56" s="142" t="s">
        <v>74</v>
      </c>
      <c r="D56" s="142">
        <v>4</v>
      </c>
      <c r="E56" s="189"/>
      <c r="F56" s="159">
        <f t="shared" ref="F56" si="7">E56*D56</f>
        <v>0</v>
      </c>
    </row>
    <row r="57" spans="1:6" x14ac:dyDescent="0.45">
      <c r="A57" s="196"/>
      <c r="B57" s="150"/>
      <c r="C57" s="140"/>
      <c r="D57" s="140"/>
      <c r="E57" s="140"/>
      <c r="F57" s="157"/>
    </row>
    <row r="58" spans="1:6" x14ac:dyDescent="0.45">
      <c r="A58" s="196"/>
      <c r="B58" s="150"/>
      <c r="C58" s="140"/>
      <c r="D58" s="140"/>
      <c r="E58" s="140"/>
      <c r="F58" s="157"/>
    </row>
    <row r="59" spans="1:6" x14ac:dyDescent="0.45">
      <c r="A59" s="196"/>
      <c r="B59" s="150"/>
      <c r="C59" s="140"/>
      <c r="D59" s="140"/>
      <c r="E59" s="140"/>
      <c r="F59" s="157"/>
    </row>
    <row r="60" spans="1:6" x14ac:dyDescent="0.45">
      <c r="A60" s="196"/>
      <c r="B60" s="150"/>
      <c r="C60" s="140"/>
      <c r="D60" s="140"/>
      <c r="E60" s="140"/>
      <c r="F60" s="157"/>
    </row>
    <row r="61" spans="1:6" ht="14.65" thickBot="1" x14ac:dyDescent="0.5">
      <c r="A61" s="197"/>
      <c r="B61" s="151"/>
      <c r="C61" s="141"/>
      <c r="D61" s="141"/>
      <c r="E61" s="141"/>
      <c r="F61" s="158"/>
    </row>
    <row r="62" spans="1:6" ht="14.65" thickTop="1" x14ac:dyDescent="0.45">
      <c r="A62" s="198" t="s">
        <v>221</v>
      </c>
      <c r="B62" s="149" t="s">
        <v>222</v>
      </c>
      <c r="C62" s="139" t="s">
        <v>74</v>
      </c>
      <c r="D62" s="139">
        <v>4</v>
      </c>
      <c r="E62" s="139"/>
      <c r="F62" s="159">
        <f t="shared" ref="F62" si="8">E62*D62</f>
        <v>0</v>
      </c>
    </row>
    <row r="63" spans="1:6" x14ac:dyDescent="0.45">
      <c r="A63" s="196"/>
      <c r="B63" s="150"/>
      <c r="C63" s="140"/>
      <c r="D63" s="140"/>
      <c r="E63" s="140"/>
      <c r="F63" s="157"/>
    </row>
    <row r="64" spans="1:6" x14ac:dyDescent="0.45">
      <c r="A64" s="196"/>
      <c r="B64" s="150"/>
      <c r="C64" s="140"/>
      <c r="D64" s="140"/>
      <c r="E64" s="140"/>
      <c r="F64" s="157"/>
    </row>
    <row r="65" spans="1:6" x14ac:dyDescent="0.45">
      <c r="A65" s="196"/>
      <c r="B65" s="150"/>
      <c r="C65" s="140"/>
      <c r="D65" s="140"/>
      <c r="E65" s="140"/>
      <c r="F65" s="157"/>
    </row>
    <row r="66" spans="1:6" x14ac:dyDescent="0.45">
      <c r="A66" s="196"/>
      <c r="B66" s="150"/>
      <c r="C66" s="140"/>
      <c r="D66" s="140"/>
      <c r="E66" s="140"/>
      <c r="F66" s="157"/>
    </row>
    <row r="67" spans="1:6" ht="14.65" thickBot="1" x14ac:dyDescent="0.5">
      <c r="A67" s="197"/>
      <c r="B67" s="151"/>
      <c r="C67" s="141"/>
      <c r="D67" s="141"/>
      <c r="E67" s="141"/>
      <c r="F67" s="158"/>
    </row>
    <row r="68" spans="1:6" x14ac:dyDescent="0.45">
      <c r="A68" s="192"/>
      <c r="B68" s="149"/>
      <c r="C68" s="149"/>
      <c r="D68" s="139"/>
      <c r="E68" s="139"/>
      <c r="F68" s="153"/>
    </row>
    <row r="69" spans="1:6" x14ac:dyDescent="0.45">
      <c r="A69" s="193"/>
      <c r="B69" s="150"/>
      <c r="C69" s="150"/>
      <c r="D69" s="140"/>
      <c r="E69" s="140"/>
      <c r="F69" s="154"/>
    </row>
    <row r="70" spans="1:6" x14ac:dyDescent="0.45">
      <c r="A70" s="193"/>
      <c r="B70" s="150"/>
      <c r="C70" s="150"/>
      <c r="D70" s="140"/>
      <c r="E70" s="140"/>
      <c r="F70" s="154"/>
    </row>
    <row r="71" spans="1:6" x14ac:dyDescent="0.45">
      <c r="A71" s="193"/>
      <c r="B71" s="150"/>
      <c r="C71" s="150"/>
      <c r="D71" s="140"/>
      <c r="E71" s="140"/>
      <c r="F71" s="154"/>
    </row>
    <row r="72" spans="1:6" x14ac:dyDescent="0.45">
      <c r="A72" s="193"/>
      <c r="B72" s="150"/>
      <c r="C72" s="150"/>
      <c r="D72" s="140"/>
      <c r="E72" s="140"/>
      <c r="F72" s="154"/>
    </row>
    <row r="73" spans="1:6" ht="14.65" thickBot="1" x14ac:dyDescent="0.5">
      <c r="A73" s="194"/>
      <c r="B73" s="151"/>
      <c r="C73" s="151"/>
      <c r="D73" s="141"/>
      <c r="E73" s="141"/>
      <c r="F73" s="175"/>
    </row>
    <row r="74" spans="1:6" x14ac:dyDescent="0.45">
      <c r="A74" s="192"/>
      <c r="B74" s="149"/>
      <c r="C74" s="149"/>
      <c r="D74" s="139"/>
      <c r="E74" s="139"/>
      <c r="F74" s="153"/>
    </row>
    <row r="75" spans="1:6" x14ac:dyDescent="0.45">
      <c r="A75" s="193"/>
      <c r="B75" s="150"/>
      <c r="C75" s="150"/>
      <c r="D75" s="140"/>
      <c r="E75" s="140"/>
      <c r="F75" s="154"/>
    </row>
    <row r="76" spans="1:6" x14ac:dyDescent="0.45">
      <c r="A76" s="193"/>
      <c r="B76" s="150"/>
      <c r="C76" s="150"/>
      <c r="D76" s="140"/>
      <c r="E76" s="140"/>
      <c r="F76" s="154"/>
    </row>
    <row r="77" spans="1:6" x14ac:dyDescent="0.45">
      <c r="A77" s="193"/>
      <c r="B77" s="150"/>
      <c r="C77" s="150"/>
      <c r="D77" s="140"/>
      <c r="E77" s="140"/>
      <c r="F77" s="154"/>
    </row>
    <row r="78" spans="1:6" x14ac:dyDescent="0.45">
      <c r="A78" s="193"/>
      <c r="B78" s="150"/>
      <c r="C78" s="150"/>
      <c r="D78" s="140"/>
      <c r="E78" s="140"/>
      <c r="F78" s="154"/>
    </row>
    <row r="79" spans="1:6" ht="14.65" thickBot="1" x14ac:dyDescent="0.5">
      <c r="A79" s="194"/>
      <c r="B79" s="151"/>
      <c r="C79" s="151"/>
      <c r="D79" s="141"/>
      <c r="E79" s="141"/>
      <c r="F79" s="175"/>
    </row>
    <row r="80" spans="1:6" x14ac:dyDescent="0.45">
      <c r="A80" s="192"/>
      <c r="B80" s="149"/>
      <c r="C80" s="149"/>
      <c r="D80" s="139"/>
      <c r="E80" s="139"/>
      <c r="F80" s="153"/>
    </row>
    <row r="81" spans="1:6" x14ac:dyDescent="0.45">
      <c r="A81" s="193"/>
      <c r="B81" s="150"/>
      <c r="C81" s="150"/>
      <c r="D81" s="140"/>
      <c r="E81" s="140"/>
      <c r="F81" s="154"/>
    </row>
    <row r="82" spans="1:6" x14ac:dyDescent="0.45">
      <c r="A82" s="193"/>
      <c r="B82" s="150"/>
      <c r="C82" s="150"/>
      <c r="D82" s="140"/>
      <c r="E82" s="140"/>
      <c r="F82" s="154"/>
    </row>
    <row r="83" spans="1:6" x14ac:dyDescent="0.45">
      <c r="A83" s="193"/>
      <c r="B83" s="150"/>
      <c r="C83" s="150"/>
      <c r="D83" s="140"/>
      <c r="E83" s="140"/>
      <c r="F83" s="154"/>
    </row>
    <row r="84" spans="1:6" x14ac:dyDescent="0.45">
      <c r="A84" s="193"/>
      <c r="B84" s="150"/>
      <c r="C84" s="150"/>
      <c r="D84" s="140"/>
      <c r="E84" s="140"/>
      <c r="F84" s="154"/>
    </row>
    <row r="85" spans="1:6" ht="14.65" thickBot="1" x14ac:dyDescent="0.5">
      <c r="A85" s="194"/>
      <c r="B85" s="151"/>
      <c r="C85" s="151"/>
      <c r="D85" s="141"/>
      <c r="E85" s="141"/>
      <c r="F85" s="175"/>
    </row>
    <row r="86" spans="1:6" x14ac:dyDescent="0.45">
      <c r="A86" s="192"/>
      <c r="B86" s="149"/>
      <c r="C86" s="149"/>
      <c r="D86" s="139"/>
      <c r="E86" s="139"/>
      <c r="F86" s="153"/>
    </row>
    <row r="87" spans="1:6" x14ac:dyDescent="0.45">
      <c r="A87" s="193"/>
      <c r="B87" s="150"/>
      <c r="C87" s="150"/>
      <c r="D87" s="140"/>
      <c r="E87" s="140"/>
      <c r="F87" s="154"/>
    </row>
    <row r="88" spans="1:6" x14ac:dyDescent="0.45">
      <c r="A88" s="193"/>
      <c r="B88" s="150"/>
      <c r="C88" s="150"/>
      <c r="D88" s="140"/>
      <c r="E88" s="140"/>
      <c r="F88" s="154"/>
    </row>
    <row r="89" spans="1:6" x14ac:dyDescent="0.45">
      <c r="A89" s="193"/>
      <c r="B89" s="150"/>
      <c r="C89" s="150"/>
      <c r="D89" s="140"/>
      <c r="E89" s="140"/>
      <c r="F89" s="154"/>
    </row>
    <row r="90" spans="1:6" x14ac:dyDescent="0.45">
      <c r="A90" s="193"/>
      <c r="B90" s="150"/>
      <c r="C90" s="150"/>
      <c r="D90" s="140"/>
      <c r="E90" s="140"/>
      <c r="F90" s="154"/>
    </row>
    <row r="91" spans="1:6" ht="14.65" thickBot="1" x14ac:dyDescent="0.5">
      <c r="A91" s="194"/>
      <c r="B91" s="151"/>
      <c r="C91" s="151"/>
      <c r="D91" s="141"/>
      <c r="E91" s="141"/>
      <c r="F91" s="175"/>
    </row>
    <row r="92" spans="1:6" x14ac:dyDescent="0.45">
      <c r="A92" s="192"/>
      <c r="B92" s="149"/>
      <c r="C92" s="149"/>
      <c r="D92" s="139"/>
      <c r="E92" s="139"/>
      <c r="F92" s="153"/>
    </row>
    <row r="93" spans="1:6" x14ac:dyDescent="0.45">
      <c r="A93" s="193"/>
      <c r="B93" s="150"/>
      <c r="C93" s="150"/>
      <c r="D93" s="140"/>
      <c r="E93" s="140"/>
      <c r="F93" s="154"/>
    </row>
    <row r="94" spans="1:6" x14ac:dyDescent="0.45">
      <c r="A94" s="193"/>
      <c r="B94" s="150"/>
      <c r="C94" s="150"/>
      <c r="D94" s="140"/>
      <c r="E94" s="140"/>
      <c r="F94" s="154"/>
    </row>
    <row r="95" spans="1:6" x14ac:dyDescent="0.45">
      <c r="A95" s="193"/>
      <c r="B95" s="150"/>
      <c r="C95" s="150"/>
      <c r="D95" s="140"/>
      <c r="E95" s="140"/>
      <c r="F95" s="154"/>
    </row>
    <row r="96" spans="1:6" x14ac:dyDescent="0.45">
      <c r="A96" s="193"/>
      <c r="B96" s="150"/>
      <c r="C96" s="150"/>
      <c r="D96" s="140"/>
      <c r="E96" s="140"/>
      <c r="F96" s="154"/>
    </row>
    <row r="97" spans="1:6" ht="14.65" thickBot="1" x14ac:dyDescent="0.5">
      <c r="A97" s="194"/>
      <c r="B97" s="151"/>
      <c r="C97" s="151"/>
      <c r="D97" s="141"/>
      <c r="E97" s="141"/>
      <c r="F97" s="175"/>
    </row>
    <row r="98" spans="1:6" x14ac:dyDescent="0.45">
      <c r="A98" s="192"/>
      <c r="B98" s="149"/>
      <c r="C98" s="149"/>
      <c r="D98" s="139"/>
      <c r="E98" s="139"/>
      <c r="F98" s="153"/>
    </row>
    <row r="99" spans="1:6" x14ac:dyDescent="0.45">
      <c r="A99" s="193"/>
      <c r="B99" s="150"/>
      <c r="C99" s="150"/>
      <c r="D99" s="140"/>
      <c r="E99" s="140"/>
      <c r="F99" s="154"/>
    </row>
    <row r="100" spans="1:6" x14ac:dyDescent="0.45">
      <c r="A100" s="193"/>
      <c r="B100" s="150"/>
      <c r="C100" s="150"/>
      <c r="D100" s="140"/>
      <c r="E100" s="140"/>
      <c r="F100" s="154"/>
    </row>
    <row r="101" spans="1:6" x14ac:dyDescent="0.45">
      <c r="A101" s="193"/>
      <c r="B101" s="150"/>
      <c r="C101" s="150"/>
      <c r="D101" s="140"/>
      <c r="E101" s="140"/>
      <c r="F101" s="154"/>
    </row>
    <row r="102" spans="1:6" x14ac:dyDescent="0.45">
      <c r="A102" s="193"/>
      <c r="B102" s="150"/>
      <c r="C102" s="150"/>
      <c r="D102" s="140"/>
      <c r="E102" s="140"/>
      <c r="F102" s="154"/>
    </row>
    <row r="103" spans="1:6" ht="14.65" thickBot="1" x14ac:dyDescent="0.5">
      <c r="A103" s="194"/>
      <c r="B103" s="151"/>
      <c r="C103" s="151"/>
      <c r="D103" s="141"/>
      <c r="E103" s="152"/>
      <c r="F103" s="155"/>
    </row>
    <row r="104" spans="1:6" ht="15" thickTop="1" thickBot="1" x14ac:dyDescent="0.5">
      <c r="A104" s="8"/>
      <c r="B104" s="9"/>
      <c r="C104" s="10"/>
      <c r="D104" s="11"/>
      <c r="E104" s="12" t="s">
        <v>81</v>
      </c>
      <c r="F104" s="108">
        <f>F8+F14+F20+F26+F32+F38+F44+F50+F56+F62</f>
        <v>0</v>
      </c>
    </row>
    <row r="105" spans="1:6" ht="14.65" thickTop="1" x14ac:dyDescent="0.45"/>
  </sheetData>
  <mergeCells count="102">
    <mergeCell ref="A14:A19"/>
    <mergeCell ref="B14:B19"/>
    <mergeCell ref="E14:E19"/>
    <mergeCell ref="F14:F19"/>
    <mergeCell ref="C14:C19"/>
    <mergeCell ref="D14:D19"/>
    <mergeCell ref="C8:C13"/>
    <mergeCell ref="D8:D13"/>
    <mergeCell ref="A6:A7"/>
    <mergeCell ref="B6:B7"/>
    <mergeCell ref="C6:C7"/>
    <mergeCell ref="D6:D7"/>
    <mergeCell ref="E6:E7"/>
    <mergeCell ref="A8:A13"/>
    <mergeCell ref="B8:B13"/>
    <mergeCell ref="E8:E13"/>
    <mergeCell ref="F8:F13"/>
    <mergeCell ref="A26:A31"/>
    <mergeCell ref="B26:B31"/>
    <mergeCell ref="E26:E31"/>
    <mergeCell ref="F26:F31"/>
    <mergeCell ref="A20:A25"/>
    <mergeCell ref="B20:B25"/>
    <mergeCell ref="E20:E25"/>
    <mergeCell ref="F20:F25"/>
    <mergeCell ref="C26:C31"/>
    <mergeCell ref="D26:D31"/>
    <mergeCell ref="C20:C25"/>
    <mergeCell ref="D20:D25"/>
    <mergeCell ref="A32:A37"/>
    <mergeCell ref="B32:B37"/>
    <mergeCell ref="E32:E37"/>
    <mergeCell ref="F32:F37"/>
    <mergeCell ref="A38:A43"/>
    <mergeCell ref="B38:B43"/>
    <mergeCell ref="E38:E43"/>
    <mergeCell ref="F38:F43"/>
    <mergeCell ref="C38:C43"/>
    <mergeCell ref="C32:C37"/>
    <mergeCell ref="D32:D37"/>
    <mergeCell ref="D38:D43"/>
    <mergeCell ref="E80:E85"/>
    <mergeCell ref="F80:F85"/>
    <mergeCell ref="B74:B79"/>
    <mergeCell ref="A44:A49"/>
    <mergeCell ref="B44:B49"/>
    <mergeCell ref="E44:E49"/>
    <mergeCell ref="F44:F49"/>
    <mergeCell ref="A50:A55"/>
    <mergeCell ref="B50:B55"/>
    <mergeCell ref="E50:E55"/>
    <mergeCell ref="F50:F55"/>
    <mergeCell ref="C44:C49"/>
    <mergeCell ref="D44:D49"/>
    <mergeCell ref="D56:D61"/>
    <mergeCell ref="C50:C55"/>
    <mergeCell ref="D50:D55"/>
    <mergeCell ref="D86:D91"/>
    <mergeCell ref="E86:E91"/>
    <mergeCell ref="A56:A61"/>
    <mergeCell ref="B56:B61"/>
    <mergeCell ref="E56:E61"/>
    <mergeCell ref="F56:F61"/>
    <mergeCell ref="F74:F79"/>
    <mergeCell ref="A62:A67"/>
    <mergeCell ref="B62:B67"/>
    <mergeCell ref="E62:E67"/>
    <mergeCell ref="F62:F67"/>
    <mergeCell ref="A68:A73"/>
    <mergeCell ref="B68:B73"/>
    <mergeCell ref="C68:C73"/>
    <mergeCell ref="D68:D73"/>
    <mergeCell ref="E68:E73"/>
    <mergeCell ref="F68:F73"/>
    <mergeCell ref="A74:A79"/>
    <mergeCell ref="B80:B85"/>
    <mergeCell ref="C80:C85"/>
    <mergeCell ref="D80:D85"/>
    <mergeCell ref="A1:F5"/>
    <mergeCell ref="A98:A103"/>
    <mergeCell ref="B98:B103"/>
    <mergeCell ref="C98:C103"/>
    <mergeCell ref="D98:D103"/>
    <mergeCell ref="E98:E103"/>
    <mergeCell ref="F98:F103"/>
    <mergeCell ref="A92:A97"/>
    <mergeCell ref="B92:B97"/>
    <mergeCell ref="C92:C97"/>
    <mergeCell ref="D92:D97"/>
    <mergeCell ref="E92:E97"/>
    <mergeCell ref="F92:F97"/>
    <mergeCell ref="A86:A91"/>
    <mergeCell ref="B86:B91"/>
    <mergeCell ref="C86:C91"/>
    <mergeCell ref="F86:F91"/>
    <mergeCell ref="A80:A85"/>
    <mergeCell ref="C74:C79"/>
    <mergeCell ref="D74:D79"/>
    <mergeCell ref="E74:E79"/>
    <mergeCell ref="C62:C67"/>
    <mergeCell ref="D62:D67"/>
    <mergeCell ref="C56:C61"/>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106"/>
  <sheetViews>
    <sheetView topLeftCell="A32" zoomScaleNormal="100" workbookViewId="0">
      <selection activeCell="E8" sqref="E8:E104"/>
    </sheetView>
  </sheetViews>
  <sheetFormatPr defaultRowHeight="14.25" x14ac:dyDescent="0.45"/>
  <cols>
    <col min="1" max="1" width="13.19921875" customWidth="1"/>
    <col min="2" max="2" width="39.6640625" customWidth="1"/>
    <col min="3" max="3" width="10.73046875" customWidth="1"/>
    <col min="4" max="4" width="11.3984375" customWidth="1"/>
    <col min="5" max="5" width="9.53125" customWidth="1"/>
    <col min="6" max="6" width="9.6640625" customWidth="1"/>
  </cols>
  <sheetData>
    <row r="1" spans="1:6" x14ac:dyDescent="0.45">
      <c r="A1" s="191" t="s">
        <v>255</v>
      </c>
      <c r="B1" s="112"/>
      <c r="C1" s="112"/>
      <c r="D1" s="112"/>
      <c r="E1" s="112"/>
      <c r="F1" s="112"/>
    </row>
    <row r="2" spans="1:6" x14ac:dyDescent="0.45">
      <c r="A2" s="112"/>
      <c r="B2" s="112"/>
      <c r="C2" s="112"/>
      <c r="D2" s="112"/>
      <c r="E2" s="112"/>
      <c r="F2" s="112"/>
    </row>
    <row r="3" spans="1:6" x14ac:dyDescent="0.45">
      <c r="A3" s="112"/>
      <c r="B3" s="112"/>
      <c r="C3" s="112"/>
      <c r="D3" s="112"/>
      <c r="E3" s="112"/>
      <c r="F3" s="112"/>
    </row>
    <row r="4" spans="1:6" x14ac:dyDescent="0.45">
      <c r="A4" s="112"/>
      <c r="B4" s="112"/>
      <c r="C4" s="112"/>
      <c r="D4" s="112"/>
      <c r="E4" s="112"/>
      <c r="F4" s="112"/>
    </row>
    <row r="5" spans="1:6" ht="14.65" thickBot="1" x14ac:dyDescent="0.5">
      <c r="A5" s="176"/>
      <c r="B5" s="176"/>
      <c r="C5" s="176"/>
      <c r="D5" s="176"/>
      <c r="E5" s="176"/>
      <c r="F5" s="176"/>
    </row>
    <row r="6" spans="1:6" ht="14.65" thickTop="1" x14ac:dyDescent="0.45">
      <c r="A6" s="199" t="s">
        <v>56</v>
      </c>
      <c r="B6" s="199" t="s">
        <v>57</v>
      </c>
      <c r="C6" s="201" t="s">
        <v>58</v>
      </c>
      <c r="D6" s="203" t="s">
        <v>59</v>
      </c>
      <c r="E6" s="203" t="s">
        <v>60</v>
      </c>
      <c r="F6" s="13" t="s">
        <v>61</v>
      </c>
    </row>
    <row r="7" spans="1:6" ht="14.65" thickBot="1" x14ac:dyDescent="0.5">
      <c r="A7" s="200"/>
      <c r="B7" s="200"/>
      <c r="C7" s="202"/>
      <c r="D7" s="204"/>
      <c r="E7" s="204"/>
      <c r="F7" s="14" t="s">
        <v>62</v>
      </c>
    </row>
    <row r="8" spans="1:6" ht="47.1" customHeight="1" thickTop="1" x14ac:dyDescent="0.45">
      <c r="A8" s="208" t="s">
        <v>224</v>
      </c>
      <c r="B8" s="167" t="s">
        <v>225</v>
      </c>
      <c r="C8" s="142" t="s">
        <v>85</v>
      </c>
      <c r="D8" s="142">
        <v>1.25</v>
      </c>
      <c r="E8" s="142"/>
      <c r="F8" s="159">
        <f>E8*D8</f>
        <v>0</v>
      </c>
    </row>
    <row r="9" spans="1:6" x14ac:dyDescent="0.45">
      <c r="A9" s="206"/>
      <c r="B9" s="150"/>
      <c r="C9" s="140"/>
      <c r="D9" s="140"/>
      <c r="E9" s="140"/>
      <c r="F9" s="157"/>
    </row>
    <row r="10" spans="1:6" x14ac:dyDescent="0.45">
      <c r="A10" s="206"/>
      <c r="B10" s="150"/>
      <c r="C10" s="140"/>
      <c r="D10" s="140"/>
      <c r="E10" s="140"/>
      <c r="F10" s="157"/>
    </row>
    <row r="11" spans="1:6" x14ac:dyDescent="0.45">
      <c r="A11" s="206"/>
      <c r="B11" s="150"/>
      <c r="C11" s="140"/>
      <c r="D11" s="140"/>
      <c r="E11" s="140"/>
      <c r="F11" s="157"/>
    </row>
    <row r="12" spans="1:6" x14ac:dyDescent="0.45">
      <c r="A12" s="206"/>
      <c r="B12" s="150"/>
      <c r="C12" s="140"/>
      <c r="D12" s="140"/>
      <c r="E12" s="140"/>
      <c r="F12" s="157"/>
    </row>
    <row r="13" spans="1:6" ht="14.65" thickBot="1" x14ac:dyDescent="0.5">
      <c r="A13" s="207"/>
      <c r="B13" s="151"/>
      <c r="C13" s="141"/>
      <c r="D13" s="141"/>
      <c r="E13" s="141"/>
      <c r="F13" s="158"/>
    </row>
    <row r="14" spans="1:6" ht="66.95" customHeight="1" thickTop="1" x14ac:dyDescent="0.45">
      <c r="A14" s="205" t="s">
        <v>226</v>
      </c>
      <c r="B14" s="149" t="s">
        <v>227</v>
      </c>
      <c r="C14" s="139" t="s">
        <v>85</v>
      </c>
      <c r="D14" s="139">
        <v>2</v>
      </c>
      <c r="E14" s="139"/>
      <c r="F14" s="159">
        <f t="shared" ref="F14" si="0">E14*D14</f>
        <v>0</v>
      </c>
    </row>
    <row r="15" spans="1:6" x14ac:dyDescent="0.45">
      <c r="A15" s="206"/>
      <c r="B15" s="150"/>
      <c r="C15" s="140"/>
      <c r="D15" s="140"/>
      <c r="E15" s="140"/>
      <c r="F15" s="157"/>
    </row>
    <row r="16" spans="1:6" x14ac:dyDescent="0.45">
      <c r="A16" s="206"/>
      <c r="B16" s="150"/>
      <c r="C16" s="140"/>
      <c r="D16" s="140"/>
      <c r="E16" s="140"/>
      <c r="F16" s="157"/>
    </row>
    <row r="17" spans="1:6" x14ac:dyDescent="0.45">
      <c r="A17" s="206"/>
      <c r="B17" s="150"/>
      <c r="C17" s="140"/>
      <c r="D17" s="140"/>
      <c r="E17" s="140"/>
      <c r="F17" s="157"/>
    </row>
    <row r="18" spans="1:6" x14ac:dyDescent="0.45">
      <c r="A18" s="206"/>
      <c r="B18" s="150"/>
      <c r="C18" s="140"/>
      <c r="D18" s="140"/>
      <c r="E18" s="140"/>
      <c r="F18" s="157"/>
    </row>
    <row r="19" spans="1:6" ht="14.65" thickBot="1" x14ac:dyDescent="0.5">
      <c r="A19" s="207"/>
      <c r="B19" s="151"/>
      <c r="C19" s="141"/>
      <c r="D19" s="141"/>
      <c r="E19" s="141"/>
      <c r="F19" s="158"/>
    </row>
    <row r="20" spans="1:6" ht="77.099999999999994" customHeight="1" thickTop="1" x14ac:dyDescent="0.45">
      <c r="A20" s="205" t="s">
        <v>228</v>
      </c>
      <c r="B20" s="149" t="s">
        <v>229</v>
      </c>
      <c r="C20" s="139" t="s">
        <v>85</v>
      </c>
      <c r="D20" s="139">
        <v>12</v>
      </c>
      <c r="E20" s="139"/>
      <c r="F20" s="159">
        <f t="shared" ref="F20" si="1">E20*D20</f>
        <v>0</v>
      </c>
    </row>
    <row r="21" spans="1:6" x14ac:dyDescent="0.45">
      <c r="A21" s="206"/>
      <c r="B21" s="150"/>
      <c r="C21" s="140"/>
      <c r="D21" s="140"/>
      <c r="E21" s="140"/>
      <c r="F21" s="157"/>
    </row>
    <row r="22" spans="1:6" x14ac:dyDescent="0.45">
      <c r="A22" s="206"/>
      <c r="B22" s="150"/>
      <c r="C22" s="140"/>
      <c r="D22" s="140"/>
      <c r="E22" s="140"/>
      <c r="F22" s="157"/>
    </row>
    <row r="23" spans="1:6" x14ac:dyDescent="0.45">
      <c r="A23" s="206"/>
      <c r="B23" s="150"/>
      <c r="C23" s="140"/>
      <c r="D23" s="140"/>
      <c r="E23" s="140"/>
      <c r="F23" s="157"/>
    </row>
    <row r="24" spans="1:6" x14ac:dyDescent="0.45">
      <c r="A24" s="206"/>
      <c r="B24" s="150"/>
      <c r="C24" s="140"/>
      <c r="D24" s="140"/>
      <c r="E24" s="140"/>
      <c r="F24" s="157"/>
    </row>
    <row r="25" spans="1:6" ht="14.65" thickBot="1" x14ac:dyDescent="0.5">
      <c r="A25" s="207"/>
      <c r="B25" s="151"/>
      <c r="C25" s="141"/>
      <c r="D25" s="141"/>
      <c r="E25" s="141"/>
      <c r="F25" s="158"/>
    </row>
    <row r="26" spans="1:6" ht="14.65" thickTop="1" x14ac:dyDescent="0.45">
      <c r="A26" s="205" t="s">
        <v>230</v>
      </c>
      <c r="B26" s="149" t="s">
        <v>231</v>
      </c>
      <c r="C26" s="139" t="s">
        <v>90</v>
      </c>
      <c r="D26" s="168">
        <v>1300</v>
      </c>
      <c r="E26" s="139"/>
      <c r="F26" s="159">
        <f t="shared" ref="F26" si="2">E26*D26</f>
        <v>0</v>
      </c>
    </row>
    <row r="27" spans="1:6" x14ac:dyDescent="0.45">
      <c r="A27" s="206"/>
      <c r="B27" s="150"/>
      <c r="C27" s="140"/>
      <c r="D27" s="169"/>
      <c r="E27" s="140"/>
      <c r="F27" s="157"/>
    </row>
    <row r="28" spans="1:6" x14ac:dyDescent="0.45">
      <c r="A28" s="206"/>
      <c r="B28" s="150"/>
      <c r="C28" s="140"/>
      <c r="D28" s="169"/>
      <c r="E28" s="140"/>
      <c r="F28" s="157"/>
    </row>
    <row r="29" spans="1:6" x14ac:dyDescent="0.45">
      <c r="A29" s="206"/>
      <c r="B29" s="150"/>
      <c r="C29" s="140"/>
      <c r="D29" s="169"/>
      <c r="E29" s="140"/>
      <c r="F29" s="157"/>
    </row>
    <row r="30" spans="1:6" x14ac:dyDescent="0.45">
      <c r="A30" s="206"/>
      <c r="B30" s="150"/>
      <c r="C30" s="140"/>
      <c r="D30" s="169"/>
      <c r="E30" s="140"/>
      <c r="F30" s="157"/>
    </row>
    <row r="31" spans="1:6" ht="14.65" thickBot="1" x14ac:dyDescent="0.5">
      <c r="A31" s="207"/>
      <c r="B31" s="151"/>
      <c r="C31" s="141"/>
      <c r="D31" s="170"/>
      <c r="E31" s="141"/>
      <c r="F31" s="158"/>
    </row>
    <row r="32" spans="1:6" ht="126.95" customHeight="1" thickTop="1" x14ac:dyDescent="0.45">
      <c r="A32" s="205" t="s">
        <v>232</v>
      </c>
      <c r="B32" s="149" t="s">
        <v>208</v>
      </c>
      <c r="C32" s="139" t="s">
        <v>74</v>
      </c>
      <c r="D32" s="139">
        <v>1</v>
      </c>
      <c r="E32" s="139"/>
      <c r="F32" s="159">
        <f t="shared" ref="F32" si="3">E32*D32</f>
        <v>0</v>
      </c>
    </row>
    <row r="33" spans="1:6" x14ac:dyDescent="0.45">
      <c r="A33" s="206"/>
      <c r="B33" s="150"/>
      <c r="C33" s="140"/>
      <c r="D33" s="140"/>
      <c r="E33" s="140"/>
      <c r="F33" s="157"/>
    </row>
    <row r="34" spans="1:6" x14ac:dyDescent="0.45">
      <c r="A34" s="206"/>
      <c r="B34" s="150"/>
      <c r="C34" s="140"/>
      <c r="D34" s="140"/>
      <c r="E34" s="140"/>
      <c r="F34" s="157"/>
    </row>
    <row r="35" spans="1:6" x14ac:dyDescent="0.45">
      <c r="A35" s="206"/>
      <c r="B35" s="150"/>
      <c r="C35" s="140"/>
      <c r="D35" s="140"/>
      <c r="E35" s="140"/>
      <c r="F35" s="157"/>
    </row>
    <row r="36" spans="1:6" x14ac:dyDescent="0.45">
      <c r="A36" s="206"/>
      <c r="B36" s="150"/>
      <c r="C36" s="140"/>
      <c r="D36" s="140"/>
      <c r="E36" s="140"/>
      <c r="F36" s="157"/>
    </row>
    <row r="37" spans="1:6" ht="14.65" thickBot="1" x14ac:dyDescent="0.5">
      <c r="A37" s="207"/>
      <c r="B37" s="151"/>
      <c r="C37" s="141"/>
      <c r="D37" s="141"/>
      <c r="E37" s="141"/>
      <c r="F37" s="158"/>
    </row>
    <row r="38" spans="1:6" ht="117" customHeight="1" thickTop="1" x14ac:dyDescent="0.45">
      <c r="A38" s="205" t="s">
        <v>233</v>
      </c>
      <c r="B38" s="149" t="s">
        <v>234</v>
      </c>
      <c r="C38" s="139" t="s">
        <v>74</v>
      </c>
      <c r="D38" s="139">
        <v>1</v>
      </c>
      <c r="E38" s="139"/>
      <c r="F38" s="159">
        <f t="shared" ref="F38" si="4">E38*D38</f>
        <v>0</v>
      </c>
    </row>
    <row r="39" spans="1:6" x14ac:dyDescent="0.45">
      <c r="A39" s="206"/>
      <c r="B39" s="150"/>
      <c r="C39" s="140"/>
      <c r="D39" s="140"/>
      <c r="E39" s="140"/>
      <c r="F39" s="157"/>
    </row>
    <row r="40" spans="1:6" x14ac:dyDescent="0.45">
      <c r="A40" s="206"/>
      <c r="B40" s="150"/>
      <c r="C40" s="140"/>
      <c r="D40" s="140"/>
      <c r="E40" s="140"/>
      <c r="F40" s="157"/>
    </row>
    <row r="41" spans="1:6" x14ac:dyDescent="0.45">
      <c r="A41" s="206"/>
      <c r="B41" s="150"/>
      <c r="C41" s="140"/>
      <c r="D41" s="140"/>
      <c r="E41" s="140"/>
      <c r="F41" s="157"/>
    </row>
    <row r="42" spans="1:6" x14ac:dyDescent="0.45">
      <c r="A42" s="206"/>
      <c r="B42" s="150"/>
      <c r="C42" s="140"/>
      <c r="D42" s="140"/>
      <c r="E42" s="140"/>
      <c r="F42" s="157"/>
    </row>
    <row r="43" spans="1:6" ht="14.65" thickBot="1" x14ac:dyDescent="0.5">
      <c r="A43" s="207"/>
      <c r="B43" s="151"/>
      <c r="C43" s="141"/>
      <c r="D43" s="141"/>
      <c r="E43" s="141"/>
      <c r="F43" s="158"/>
    </row>
    <row r="44" spans="1:6" ht="47.1" customHeight="1" thickTop="1" x14ac:dyDescent="0.45">
      <c r="A44" s="205" t="s">
        <v>235</v>
      </c>
      <c r="B44" s="149" t="s">
        <v>236</v>
      </c>
      <c r="C44" s="139" t="s">
        <v>74</v>
      </c>
      <c r="D44" s="139">
        <v>1</v>
      </c>
      <c r="E44" s="139"/>
      <c r="F44" s="159">
        <f t="shared" ref="F44" si="5">E44*D44</f>
        <v>0</v>
      </c>
    </row>
    <row r="45" spans="1:6" x14ac:dyDescent="0.45">
      <c r="A45" s="206"/>
      <c r="B45" s="150"/>
      <c r="C45" s="140"/>
      <c r="D45" s="140"/>
      <c r="E45" s="140"/>
      <c r="F45" s="157"/>
    </row>
    <row r="46" spans="1:6" x14ac:dyDescent="0.45">
      <c r="A46" s="206"/>
      <c r="B46" s="150"/>
      <c r="C46" s="140"/>
      <c r="D46" s="140"/>
      <c r="E46" s="140"/>
      <c r="F46" s="157"/>
    </row>
    <row r="47" spans="1:6" x14ac:dyDescent="0.45">
      <c r="A47" s="206"/>
      <c r="B47" s="150"/>
      <c r="C47" s="140"/>
      <c r="D47" s="140"/>
      <c r="E47" s="140"/>
      <c r="F47" s="157"/>
    </row>
    <row r="48" spans="1:6" x14ac:dyDescent="0.45">
      <c r="A48" s="206"/>
      <c r="B48" s="150"/>
      <c r="C48" s="140"/>
      <c r="D48" s="140"/>
      <c r="E48" s="140"/>
      <c r="F48" s="157"/>
    </row>
    <row r="49" spans="1:6" ht="14.65" thickBot="1" x14ac:dyDescent="0.5">
      <c r="A49" s="207"/>
      <c r="B49" s="151"/>
      <c r="C49" s="141"/>
      <c r="D49" s="141"/>
      <c r="E49" s="141"/>
      <c r="F49" s="158"/>
    </row>
    <row r="50" spans="1:6" ht="88.5" customHeight="1" thickTop="1" x14ac:dyDescent="0.45">
      <c r="A50" s="205" t="s">
        <v>237</v>
      </c>
      <c r="B50" s="149" t="s">
        <v>238</v>
      </c>
      <c r="C50" s="139" t="s">
        <v>74</v>
      </c>
      <c r="D50" s="139">
        <v>1</v>
      </c>
      <c r="E50" s="139"/>
      <c r="F50" s="159">
        <f t="shared" ref="F50" si="6">E50*D50</f>
        <v>0</v>
      </c>
    </row>
    <row r="51" spans="1:6" x14ac:dyDescent="0.45">
      <c r="A51" s="206"/>
      <c r="B51" s="150"/>
      <c r="C51" s="140"/>
      <c r="D51" s="140"/>
      <c r="E51" s="140"/>
      <c r="F51" s="157"/>
    </row>
    <row r="52" spans="1:6" x14ac:dyDescent="0.45">
      <c r="A52" s="206"/>
      <c r="B52" s="150"/>
      <c r="C52" s="140"/>
      <c r="D52" s="140"/>
      <c r="E52" s="140"/>
      <c r="F52" s="157"/>
    </row>
    <row r="53" spans="1:6" x14ac:dyDescent="0.45">
      <c r="A53" s="206"/>
      <c r="B53" s="150"/>
      <c r="C53" s="140"/>
      <c r="D53" s="140"/>
      <c r="E53" s="140"/>
      <c r="F53" s="157"/>
    </row>
    <row r="54" spans="1:6" x14ac:dyDescent="0.45">
      <c r="A54" s="206"/>
      <c r="B54" s="150"/>
      <c r="C54" s="140"/>
      <c r="D54" s="140"/>
      <c r="E54" s="140"/>
      <c r="F54" s="157"/>
    </row>
    <row r="55" spans="1:6" ht="14.65" thickBot="1" x14ac:dyDescent="0.5">
      <c r="A55" s="207"/>
      <c r="B55" s="151"/>
      <c r="C55" s="185"/>
      <c r="D55" s="185"/>
      <c r="E55" s="152"/>
      <c r="F55" s="158"/>
    </row>
    <row r="56" spans="1:6" ht="14.65" thickTop="1" x14ac:dyDescent="0.45">
      <c r="A56" s="208" t="s">
        <v>239</v>
      </c>
      <c r="B56" s="167" t="s">
        <v>240</v>
      </c>
      <c r="C56" s="142" t="s">
        <v>71</v>
      </c>
      <c r="D56" s="142">
        <v>40</v>
      </c>
      <c r="E56" s="189"/>
      <c r="F56" s="159">
        <f t="shared" ref="F56" si="7">E56*D56</f>
        <v>0</v>
      </c>
    </row>
    <row r="57" spans="1:6" x14ac:dyDescent="0.45">
      <c r="A57" s="206"/>
      <c r="B57" s="150"/>
      <c r="C57" s="140"/>
      <c r="D57" s="140"/>
      <c r="E57" s="140"/>
      <c r="F57" s="157"/>
    </row>
    <row r="58" spans="1:6" x14ac:dyDescent="0.45">
      <c r="A58" s="206"/>
      <c r="B58" s="150"/>
      <c r="C58" s="140"/>
      <c r="D58" s="140"/>
      <c r="E58" s="140"/>
      <c r="F58" s="157"/>
    </row>
    <row r="59" spans="1:6" x14ac:dyDescent="0.45">
      <c r="A59" s="206"/>
      <c r="B59" s="150"/>
      <c r="C59" s="140"/>
      <c r="D59" s="140"/>
      <c r="E59" s="140"/>
      <c r="F59" s="157"/>
    </row>
    <row r="60" spans="1:6" x14ac:dyDescent="0.45">
      <c r="A60" s="206"/>
      <c r="B60" s="150"/>
      <c r="C60" s="140"/>
      <c r="D60" s="140"/>
      <c r="E60" s="140"/>
      <c r="F60" s="157"/>
    </row>
    <row r="61" spans="1:6" ht="14.65" thickBot="1" x14ac:dyDescent="0.5">
      <c r="A61" s="207"/>
      <c r="B61" s="151"/>
      <c r="C61" s="141"/>
      <c r="D61" s="141"/>
      <c r="E61" s="141"/>
      <c r="F61" s="158"/>
    </row>
    <row r="62" spans="1:6" ht="14.65" thickTop="1" x14ac:dyDescent="0.45">
      <c r="A62" s="205" t="s">
        <v>241</v>
      </c>
      <c r="B62" s="149" t="s">
        <v>242</v>
      </c>
      <c r="C62" s="139" t="s">
        <v>71</v>
      </c>
      <c r="D62" s="139">
        <v>60</v>
      </c>
      <c r="E62" s="139"/>
      <c r="F62" s="159">
        <f t="shared" ref="F62" si="8">E62*D62</f>
        <v>0</v>
      </c>
    </row>
    <row r="63" spans="1:6" x14ac:dyDescent="0.45">
      <c r="A63" s="206"/>
      <c r="B63" s="150"/>
      <c r="C63" s="140"/>
      <c r="D63" s="140"/>
      <c r="E63" s="140"/>
      <c r="F63" s="157"/>
    </row>
    <row r="64" spans="1:6" x14ac:dyDescent="0.45">
      <c r="A64" s="206"/>
      <c r="B64" s="150"/>
      <c r="C64" s="140"/>
      <c r="D64" s="140"/>
      <c r="E64" s="140"/>
      <c r="F64" s="157"/>
    </row>
    <row r="65" spans="1:6" x14ac:dyDescent="0.45">
      <c r="A65" s="206"/>
      <c r="B65" s="150"/>
      <c r="C65" s="140"/>
      <c r="D65" s="140"/>
      <c r="E65" s="140"/>
      <c r="F65" s="157"/>
    </row>
    <row r="66" spans="1:6" x14ac:dyDescent="0.45">
      <c r="A66" s="206"/>
      <c r="B66" s="150"/>
      <c r="C66" s="140"/>
      <c r="D66" s="140"/>
      <c r="E66" s="140"/>
      <c r="F66" s="157"/>
    </row>
    <row r="67" spans="1:6" ht="14.65" thickBot="1" x14ac:dyDescent="0.5">
      <c r="A67" s="207"/>
      <c r="B67" s="151"/>
      <c r="C67" s="141"/>
      <c r="D67" s="141"/>
      <c r="E67" s="141"/>
      <c r="F67" s="158"/>
    </row>
    <row r="68" spans="1:6" ht="14.65" thickTop="1" x14ac:dyDescent="0.45">
      <c r="A68" s="205" t="s">
        <v>243</v>
      </c>
      <c r="B68" s="149" t="s">
        <v>244</v>
      </c>
      <c r="C68" s="139" t="s">
        <v>71</v>
      </c>
      <c r="D68" s="139">
        <v>25</v>
      </c>
      <c r="E68" s="139"/>
      <c r="F68" s="159">
        <f t="shared" ref="F68" si="9">E68*D68</f>
        <v>0</v>
      </c>
    </row>
    <row r="69" spans="1:6" x14ac:dyDescent="0.45">
      <c r="A69" s="206"/>
      <c r="B69" s="150"/>
      <c r="C69" s="140"/>
      <c r="D69" s="140"/>
      <c r="E69" s="140"/>
      <c r="F69" s="157"/>
    </row>
    <row r="70" spans="1:6" x14ac:dyDescent="0.45">
      <c r="A70" s="206"/>
      <c r="B70" s="150"/>
      <c r="C70" s="140"/>
      <c r="D70" s="140"/>
      <c r="E70" s="140"/>
      <c r="F70" s="157"/>
    </row>
    <row r="71" spans="1:6" x14ac:dyDescent="0.45">
      <c r="A71" s="206"/>
      <c r="B71" s="150"/>
      <c r="C71" s="140"/>
      <c r="D71" s="140"/>
      <c r="E71" s="140"/>
      <c r="F71" s="157"/>
    </row>
    <row r="72" spans="1:6" x14ac:dyDescent="0.45">
      <c r="A72" s="206"/>
      <c r="B72" s="150"/>
      <c r="C72" s="140"/>
      <c r="D72" s="140"/>
      <c r="E72" s="140"/>
      <c r="F72" s="157"/>
    </row>
    <row r="73" spans="1:6" ht="14.65" thickBot="1" x14ac:dyDescent="0.5">
      <c r="A73" s="207"/>
      <c r="B73" s="151"/>
      <c r="C73" s="141"/>
      <c r="D73" s="141"/>
      <c r="E73" s="141"/>
      <c r="F73" s="158"/>
    </row>
    <row r="74" spans="1:6" x14ac:dyDescent="0.45">
      <c r="A74" s="205" t="s">
        <v>245</v>
      </c>
      <c r="B74" s="149" t="s">
        <v>246</v>
      </c>
      <c r="C74" s="139" t="s">
        <v>65</v>
      </c>
      <c r="D74" s="139">
        <v>2</v>
      </c>
      <c r="E74" s="139"/>
      <c r="F74" s="156">
        <f>E74*D74</f>
        <v>0</v>
      </c>
    </row>
    <row r="75" spans="1:6" x14ac:dyDescent="0.45">
      <c r="A75" s="206"/>
      <c r="B75" s="150"/>
      <c r="C75" s="140"/>
      <c r="D75" s="140"/>
      <c r="E75" s="140"/>
      <c r="F75" s="157"/>
    </row>
    <row r="76" spans="1:6" x14ac:dyDescent="0.45">
      <c r="A76" s="206"/>
      <c r="B76" s="150"/>
      <c r="C76" s="140"/>
      <c r="D76" s="140"/>
      <c r="E76" s="140"/>
      <c r="F76" s="157"/>
    </row>
    <row r="77" spans="1:6" x14ac:dyDescent="0.45">
      <c r="A77" s="206"/>
      <c r="B77" s="150"/>
      <c r="C77" s="140"/>
      <c r="D77" s="140"/>
      <c r="E77" s="140"/>
      <c r="F77" s="157"/>
    </row>
    <row r="78" spans="1:6" x14ac:dyDescent="0.45">
      <c r="A78" s="206"/>
      <c r="B78" s="150"/>
      <c r="C78" s="140"/>
      <c r="D78" s="140"/>
      <c r="E78" s="140"/>
      <c r="F78" s="157"/>
    </row>
    <row r="79" spans="1:6" x14ac:dyDescent="0.45">
      <c r="A79" s="206"/>
      <c r="B79" s="150"/>
      <c r="C79" s="140"/>
      <c r="D79" s="140"/>
      <c r="E79" s="140"/>
      <c r="F79" s="157"/>
    </row>
    <row r="80" spans="1:6" ht="14.65" thickBot="1" x14ac:dyDescent="0.5">
      <c r="A80" s="207"/>
      <c r="B80" s="151"/>
      <c r="C80" s="141"/>
      <c r="D80" s="141"/>
      <c r="E80" s="141"/>
      <c r="F80" s="158"/>
    </row>
    <row r="81" spans="1:6" x14ac:dyDescent="0.45">
      <c r="A81" s="205" t="s">
        <v>247</v>
      </c>
      <c r="B81" s="149" t="s">
        <v>248</v>
      </c>
      <c r="C81" s="139" t="s">
        <v>74</v>
      </c>
      <c r="D81" s="139">
        <v>1</v>
      </c>
      <c r="E81" s="139"/>
      <c r="F81" s="156">
        <f>E81*D81</f>
        <v>0</v>
      </c>
    </row>
    <row r="82" spans="1:6" x14ac:dyDescent="0.45">
      <c r="A82" s="206"/>
      <c r="B82" s="150"/>
      <c r="C82" s="140"/>
      <c r="D82" s="140"/>
      <c r="E82" s="140"/>
      <c r="F82" s="157"/>
    </row>
    <row r="83" spans="1:6" x14ac:dyDescent="0.45">
      <c r="A83" s="206"/>
      <c r="B83" s="150"/>
      <c r="C83" s="140"/>
      <c r="D83" s="140"/>
      <c r="E83" s="140"/>
      <c r="F83" s="157"/>
    </row>
    <row r="84" spans="1:6" x14ac:dyDescent="0.45">
      <c r="A84" s="206"/>
      <c r="B84" s="150"/>
      <c r="C84" s="140"/>
      <c r="D84" s="140"/>
      <c r="E84" s="140"/>
      <c r="F84" s="157"/>
    </row>
    <row r="85" spans="1:6" x14ac:dyDescent="0.45">
      <c r="A85" s="206"/>
      <c r="B85" s="150"/>
      <c r="C85" s="140"/>
      <c r="D85" s="140"/>
      <c r="E85" s="140"/>
      <c r="F85" s="157"/>
    </row>
    <row r="86" spans="1:6" ht="14.65" thickBot="1" x14ac:dyDescent="0.5">
      <c r="A86" s="207"/>
      <c r="B86" s="151"/>
      <c r="C86" s="141"/>
      <c r="D86" s="141"/>
      <c r="E86" s="141"/>
      <c r="F86" s="158"/>
    </row>
    <row r="87" spans="1:6" x14ac:dyDescent="0.45">
      <c r="A87" s="205" t="s">
        <v>249</v>
      </c>
      <c r="B87" s="149" t="s">
        <v>250</v>
      </c>
      <c r="C87" s="139" t="s">
        <v>71</v>
      </c>
      <c r="D87" s="139">
        <v>30</v>
      </c>
      <c r="E87" s="139"/>
      <c r="F87" s="156">
        <f>E87*D87</f>
        <v>0</v>
      </c>
    </row>
    <row r="88" spans="1:6" x14ac:dyDescent="0.45">
      <c r="A88" s="206"/>
      <c r="B88" s="150"/>
      <c r="C88" s="140"/>
      <c r="D88" s="140"/>
      <c r="E88" s="140"/>
      <c r="F88" s="157"/>
    </row>
    <row r="89" spans="1:6" x14ac:dyDescent="0.45">
      <c r="A89" s="206"/>
      <c r="B89" s="150"/>
      <c r="C89" s="140"/>
      <c r="D89" s="140"/>
      <c r="E89" s="140"/>
      <c r="F89" s="157"/>
    </row>
    <row r="90" spans="1:6" x14ac:dyDescent="0.45">
      <c r="A90" s="206"/>
      <c r="B90" s="150"/>
      <c r="C90" s="140"/>
      <c r="D90" s="140"/>
      <c r="E90" s="140"/>
      <c r="F90" s="157"/>
    </row>
    <row r="91" spans="1:6" x14ac:dyDescent="0.45">
      <c r="A91" s="206"/>
      <c r="B91" s="150"/>
      <c r="C91" s="140"/>
      <c r="D91" s="140"/>
      <c r="E91" s="140"/>
      <c r="F91" s="157"/>
    </row>
    <row r="92" spans="1:6" ht="14.65" thickBot="1" x14ac:dyDescent="0.5">
      <c r="A92" s="207"/>
      <c r="B92" s="151"/>
      <c r="C92" s="141"/>
      <c r="D92" s="141"/>
      <c r="E92" s="141"/>
      <c r="F92" s="158"/>
    </row>
    <row r="93" spans="1:6" x14ac:dyDescent="0.45">
      <c r="A93" s="205" t="s">
        <v>251</v>
      </c>
      <c r="B93" s="149" t="s">
        <v>252</v>
      </c>
      <c r="C93" s="139" t="s">
        <v>74</v>
      </c>
      <c r="D93" s="139">
        <v>7</v>
      </c>
      <c r="E93" s="139"/>
      <c r="F93" s="156">
        <f>E93*D93</f>
        <v>0</v>
      </c>
    </row>
    <row r="94" spans="1:6" x14ac:dyDescent="0.45">
      <c r="A94" s="206"/>
      <c r="B94" s="150"/>
      <c r="C94" s="140"/>
      <c r="D94" s="140"/>
      <c r="E94" s="140"/>
      <c r="F94" s="157"/>
    </row>
    <row r="95" spans="1:6" x14ac:dyDescent="0.45">
      <c r="A95" s="206"/>
      <c r="B95" s="150"/>
      <c r="C95" s="140"/>
      <c r="D95" s="140"/>
      <c r="E95" s="140"/>
      <c r="F95" s="157"/>
    </row>
    <row r="96" spans="1:6" x14ac:dyDescent="0.45">
      <c r="A96" s="206"/>
      <c r="B96" s="150"/>
      <c r="C96" s="140"/>
      <c r="D96" s="140"/>
      <c r="E96" s="140"/>
      <c r="F96" s="157"/>
    </row>
    <row r="97" spans="1:6" x14ac:dyDescent="0.45">
      <c r="A97" s="206"/>
      <c r="B97" s="150"/>
      <c r="C97" s="140"/>
      <c r="D97" s="140"/>
      <c r="E97" s="140"/>
      <c r="F97" s="157"/>
    </row>
    <row r="98" spans="1:6" ht="14.65" thickBot="1" x14ac:dyDescent="0.5">
      <c r="A98" s="207"/>
      <c r="B98" s="151"/>
      <c r="C98" s="141"/>
      <c r="D98" s="141"/>
      <c r="E98" s="141"/>
      <c r="F98" s="158"/>
    </row>
    <row r="99" spans="1:6" x14ac:dyDescent="0.45">
      <c r="A99" s="205" t="s">
        <v>253</v>
      </c>
      <c r="B99" s="149" t="s">
        <v>254</v>
      </c>
      <c r="C99" s="139" t="s">
        <v>74</v>
      </c>
      <c r="D99" s="139">
        <v>3</v>
      </c>
      <c r="E99" s="139"/>
      <c r="F99" s="156">
        <f>E99*D99</f>
        <v>0</v>
      </c>
    </row>
    <row r="100" spans="1:6" x14ac:dyDescent="0.45">
      <c r="A100" s="206"/>
      <c r="B100" s="150"/>
      <c r="C100" s="140"/>
      <c r="D100" s="140"/>
      <c r="E100" s="140"/>
      <c r="F100" s="157"/>
    </row>
    <row r="101" spans="1:6" x14ac:dyDescent="0.45">
      <c r="A101" s="206"/>
      <c r="B101" s="150"/>
      <c r="C101" s="140"/>
      <c r="D101" s="140"/>
      <c r="E101" s="140"/>
      <c r="F101" s="157"/>
    </row>
    <row r="102" spans="1:6" x14ac:dyDescent="0.45">
      <c r="A102" s="206"/>
      <c r="B102" s="150"/>
      <c r="C102" s="140"/>
      <c r="D102" s="140"/>
      <c r="E102" s="140"/>
      <c r="F102" s="157"/>
    </row>
    <row r="103" spans="1:6" x14ac:dyDescent="0.45">
      <c r="A103" s="206"/>
      <c r="B103" s="150"/>
      <c r="C103" s="140"/>
      <c r="D103" s="140"/>
      <c r="E103" s="140"/>
      <c r="F103" s="157"/>
    </row>
    <row r="104" spans="1:6" ht="14.65" thickBot="1" x14ac:dyDescent="0.5">
      <c r="A104" s="207"/>
      <c r="B104" s="151"/>
      <c r="C104" s="141"/>
      <c r="D104" s="141"/>
      <c r="E104" s="152"/>
      <c r="F104" s="209"/>
    </row>
    <row r="105" spans="1:6" ht="15" thickTop="1" thickBot="1" x14ac:dyDescent="0.5">
      <c r="A105" s="8"/>
      <c r="B105" s="9"/>
      <c r="C105" s="10"/>
      <c r="D105" s="11"/>
      <c r="E105" s="12" t="s">
        <v>81</v>
      </c>
      <c r="F105" s="108">
        <f>F99+F93+F87+F81+F74+F68+F62+F56+F50+F44+F38+F32+F26+F20+F14+F8</f>
        <v>0</v>
      </c>
    </row>
    <row r="106" spans="1:6" ht="14.65" thickTop="1" x14ac:dyDescent="0.45"/>
  </sheetData>
  <mergeCells count="102">
    <mergeCell ref="A14:A19"/>
    <mergeCell ref="B14:B19"/>
    <mergeCell ref="E14:E19"/>
    <mergeCell ref="F14:F19"/>
    <mergeCell ref="C8:C13"/>
    <mergeCell ref="D8:D13"/>
    <mergeCell ref="C14:C19"/>
    <mergeCell ref="D14:D19"/>
    <mergeCell ref="A6:A7"/>
    <mergeCell ref="B6:B7"/>
    <mergeCell ref="C6:C7"/>
    <mergeCell ref="D6:D7"/>
    <mergeCell ref="E6:E7"/>
    <mergeCell ref="A8:A13"/>
    <mergeCell ref="B8:B13"/>
    <mergeCell ref="E8:E13"/>
    <mergeCell ref="F8:F13"/>
    <mergeCell ref="A26:A31"/>
    <mergeCell ref="B26:B31"/>
    <mergeCell ref="E26:E31"/>
    <mergeCell ref="F26:F31"/>
    <mergeCell ref="A20:A25"/>
    <mergeCell ref="B20:B25"/>
    <mergeCell ref="E20:E25"/>
    <mergeCell ref="F20:F25"/>
    <mergeCell ref="C20:C25"/>
    <mergeCell ref="D20:D25"/>
    <mergeCell ref="C26:C31"/>
    <mergeCell ref="D26:D31"/>
    <mergeCell ref="C62:C67"/>
    <mergeCell ref="A32:A37"/>
    <mergeCell ref="B32:B37"/>
    <mergeCell ref="E32:E37"/>
    <mergeCell ref="F32:F37"/>
    <mergeCell ref="A38:A43"/>
    <mergeCell ref="B38:B43"/>
    <mergeCell ref="E38:E43"/>
    <mergeCell ref="F38:F43"/>
    <mergeCell ref="C32:C37"/>
    <mergeCell ref="D32:D37"/>
    <mergeCell ref="C38:C43"/>
    <mergeCell ref="D38:D43"/>
    <mergeCell ref="D87:D92"/>
    <mergeCell ref="C68:C73"/>
    <mergeCell ref="D68:D73"/>
    <mergeCell ref="C74:C80"/>
    <mergeCell ref="A44:A49"/>
    <mergeCell ref="B44:B49"/>
    <mergeCell ref="E44:E49"/>
    <mergeCell ref="F44:F49"/>
    <mergeCell ref="A50:A55"/>
    <mergeCell ref="B50:B55"/>
    <mergeCell ref="E50:E55"/>
    <mergeCell ref="F50:F55"/>
    <mergeCell ref="C44:C49"/>
    <mergeCell ref="D44:D49"/>
    <mergeCell ref="C50:C55"/>
    <mergeCell ref="D50:D55"/>
    <mergeCell ref="E56:E61"/>
    <mergeCell ref="F56:F61"/>
    <mergeCell ref="A62:A67"/>
    <mergeCell ref="B62:B67"/>
    <mergeCell ref="E62:E67"/>
    <mergeCell ref="F62:F67"/>
    <mergeCell ref="C56:C61"/>
    <mergeCell ref="D56:D61"/>
    <mergeCell ref="A99:A104"/>
    <mergeCell ref="B99:B104"/>
    <mergeCell ref="E99:E104"/>
    <mergeCell ref="F99:F104"/>
    <mergeCell ref="A93:A98"/>
    <mergeCell ref="B93:B98"/>
    <mergeCell ref="E93:E98"/>
    <mergeCell ref="F93:F98"/>
    <mergeCell ref="C93:C98"/>
    <mergeCell ref="D93:D98"/>
    <mergeCell ref="C99:C104"/>
    <mergeCell ref="D99:D104"/>
    <mergeCell ref="A1:F5"/>
    <mergeCell ref="A87:A92"/>
    <mergeCell ref="B87:B92"/>
    <mergeCell ref="E87:E92"/>
    <mergeCell ref="F87:F92"/>
    <mergeCell ref="A74:A80"/>
    <mergeCell ref="B74:B80"/>
    <mergeCell ref="E74:E80"/>
    <mergeCell ref="A81:A86"/>
    <mergeCell ref="B81:B86"/>
    <mergeCell ref="E81:E86"/>
    <mergeCell ref="F81:F86"/>
    <mergeCell ref="A68:A73"/>
    <mergeCell ref="B68:B73"/>
    <mergeCell ref="E68:E73"/>
    <mergeCell ref="F68:F73"/>
    <mergeCell ref="F74:F80"/>
    <mergeCell ref="A56:A61"/>
    <mergeCell ref="B56:B61"/>
    <mergeCell ref="D62:D67"/>
    <mergeCell ref="D74:D80"/>
    <mergeCell ref="C81:C86"/>
    <mergeCell ref="D81:D86"/>
    <mergeCell ref="C87:C92"/>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111"/>
  <sheetViews>
    <sheetView topLeftCell="A89" zoomScale="98" zoomScaleNormal="98" workbookViewId="0">
      <selection activeCell="E104" sqref="E8:E109"/>
    </sheetView>
  </sheetViews>
  <sheetFormatPr defaultRowHeight="14.25" x14ac:dyDescent="0.45"/>
  <cols>
    <col min="1" max="1" width="14.53125" customWidth="1"/>
    <col min="2" max="2" width="35.265625" customWidth="1"/>
    <col min="6" max="6" width="10.06640625" customWidth="1"/>
  </cols>
  <sheetData>
    <row r="1" spans="1:6" x14ac:dyDescent="0.45">
      <c r="A1" s="191" t="s">
        <v>274</v>
      </c>
      <c r="B1" s="112"/>
      <c r="C1" s="112"/>
      <c r="D1" s="112"/>
      <c r="E1" s="112"/>
      <c r="F1" s="112"/>
    </row>
    <row r="2" spans="1:6" x14ac:dyDescent="0.45">
      <c r="A2" s="112"/>
      <c r="B2" s="112"/>
      <c r="C2" s="112"/>
      <c r="D2" s="112"/>
      <c r="E2" s="112"/>
      <c r="F2" s="112"/>
    </row>
    <row r="3" spans="1:6" x14ac:dyDescent="0.45">
      <c r="A3" s="112"/>
      <c r="B3" s="112"/>
      <c r="C3" s="112"/>
      <c r="D3" s="112"/>
      <c r="E3" s="112"/>
      <c r="F3" s="112"/>
    </row>
    <row r="4" spans="1:6" x14ac:dyDescent="0.45">
      <c r="A4" s="112"/>
      <c r="B4" s="112"/>
      <c r="C4" s="112"/>
      <c r="D4" s="112"/>
      <c r="E4" s="112"/>
      <c r="F4" s="112"/>
    </row>
    <row r="5" spans="1:6" ht="14.65" thickBot="1" x14ac:dyDescent="0.5">
      <c r="A5" s="176"/>
      <c r="B5" s="176"/>
      <c r="C5" s="176"/>
      <c r="D5" s="176"/>
      <c r="E5" s="176"/>
      <c r="F5" s="176"/>
    </row>
    <row r="6" spans="1:6" ht="14.65" thickTop="1" x14ac:dyDescent="0.45">
      <c r="A6" s="199" t="s">
        <v>56</v>
      </c>
      <c r="B6" s="199" t="s">
        <v>57</v>
      </c>
      <c r="C6" s="201" t="s">
        <v>58</v>
      </c>
      <c r="D6" s="203" t="s">
        <v>59</v>
      </c>
      <c r="E6" s="203" t="s">
        <v>60</v>
      </c>
      <c r="F6" s="13" t="s">
        <v>61</v>
      </c>
    </row>
    <row r="7" spans="1:6" ht="14.65" thickBot="1" x14ac:dyDescent="0.5">
      <c r="A7" s="200"/>
      <c r="B7" s="200"/>
      <c r="C7" s="202"/>
      <c r="D7" s="204"/>
      <c r="E7" s="204"/>
      <c r="F7" s="14" t="s">
        <v>62</v>
      </c>
    </row>
    <row r="8" spans="1:6" ht="96.95" customHeight="1" thickTop="1" x14ac:dyDescent="0.45">
      <c r="A8" s="216" t="s">
        <v>256</v>
      </c>
      <c r="B8" s="167" t="s">
        <v>257</v>
      </c>
      <c r="C8" s="142" t="s">
        <v>85</v>
      </c>
      <c r="D8" s="142">
        <v>11.34</v>
      </c>
      <c r="E8" s="142"/>
      <c r="F8" s="159">
        <f>E8*D8</f>
        <v>0</v>
      </c>
    </row>
    <row r="9" spans="1:6" x14ac:dyDescent="0.45">
      <c r="A9" s="214"/>
      <c r="B9" s="150"/>
      <c r="C9" s="140"/>
      <c r="D9" s="140"/>
      <c r="E9" s="140"/>
      <c r="F9" s="157"/>
    </row>
    <row r="10" spans="1:6" x14ac:dyDescent="0.45">
      <c r="A10" s="214"/>
      <c r="B10" s="150"/>
      <c r="C10" s="140"/>
      <c r="D10" s="140"/>
      <c r="E10" s="140"/>
      <c r="F10" s="157"/>
    </row>
    <row r="11" spans="1:6" x14ac:dyDescent="0.45">
      <c r="A11" s="214"/>
      <c r="B11" s="150"/>
      <c r="C11" s="140"/>
      <c r="D11" s="140"/>
      <c r="E11" s="140"/>
      <c r="F11" s="157"/>
    </row>
    <row r="12" spans="1:6" x14ac:dyDescent="0.45">
      <c r="A12" s="214"/>
      <c r="B12" s="150"/>
      <c r="C12" s="140"/>
      <c r="D12" s="140"/>
      <c r="E12" s="140"/>
      <c r="F12" s="157"/>
    </row>
    <row r="13" spans="1:6" ht="14.65" thickBot="1" x14ac:dyDescent="0.5">
      <c r="A13" s="215"/>
      <c r="B13" s="151"/>
      <c r="C13" s="141"/>
      <c r="D13" s="141"/>
      <c r="E13" s="141"/>
      <c r="F13" s="158"/>
    </row>
    <row r="14" spans="1:6" ht="117" customHeight="1" thickTop="1" x14ac:dyDescent="0.45">
      <c r="A14" s="213" t="s">
        <v>258</v>
      </c>
      <c r="B14" s="149" t="s">
        <v>259</v>
      </c>
      <c r="C14" s="139" t="s">
        <v>85</v>
      </c>
      <c r="D14" s="139">
        <v>10</v>
      </c>
      <c r="E14" s="139"/>
      <c r="F14" s="159">
        <f t="shared" ref="F14" si="0">E14*D14</f>
        <v>0</v>
      </c>
    </row>
    <row r="15" spans="1:6" x14ac:dyDescent="0.45">
      <c r="A15" s="214"/>
      <c r="B15" s="150"/>
      <c r="C15" s="140"/>
      <c r="D15" s="140"/>
      <c r="E15" s="140"/>
      <c r="F15" s="157"/>
    </row>
    <row r="16" spans="1:6" x14ac:dyDescent="0.45">
      <c r="A16" s="214"/>
      <c r="B16" s="150"/>
      <c r="C16" s="140"/>
      <c r="D16" s="140"/>
      <c r="E16" s="140"/>
      <c r="F16" s="157"/>
    </row>
    <row r="17" spans="1:6" x14ac:dyDescent="0.45">
      <c r="A17" s="214"/>
      <c r="B17" s="150"/>
      <c r="C17" s="140"/>
      <c r="D17" s="140"/>
      <c r="E17" s="140"/>
      <c r="F17" s="157"/>
    </row>
    <row r="18" spans="1:6" x14ac:dyDescent="0.45">
      <c r="A18" s="214"/>
      <c r="B18" s="150"/>
      <c r="C18" s="140"/>
      <c r="D18" s="140"/>
      <c r="E18" s="140"/>
      <c r="F18" s="157"/>
    </row>
    <row r="19" spans="1:6" ht="14.65" thickBot="1" x14ac:dyDescent="0.5">
      <c r="A19" s="215"/>
      <c r="B19" s="151"/>
      <c r="C19" s="141"/>
      <c r="D19" s="141"/>
      <c r="E19" s="141"/>
      <c r="F19" s="158"/>
    </row>
    <row r="20" spans="1:6" ht="47.1" customHeight="1" thickTop="1" x14ac:dyDescent="0.45">
      <c r="A20" s="213" t="s">
        <v>260</v>
      </c>
      <c r="B20" s="149" t="s">
        <v>261</v>
      </c>
      <c r="C20" s="139" t="s">
        <v>85</v>
      </c>
      <c r="D20" s="139">
        <v>4.4000000000000004</v>
      </c>
      <c r="E20" s="139"/>
      <c r="F20" s="159">
        <f t="shared" ref="F20" si="1">E20*D20</f>
        <v>0</v>
      </c>
    </row>
    <row r="21" spans="1:6" x14ac:dyDescent="0.45">
      <c r="A21" s="214"/>
      <c r="B21" s="150"/>
      <c r="C21" s="140"/>
      <c r="D21" s="140"/>
      <c r="E21" s="140"/>
      <c r="F21" s="157"/>
    </row>
    <row r="22" spans="1:6" x14ac:dyDescent="0.45">
      <c r="A22" s="214"/>
      <c r="B22" s="150"/>
      <c r="C22" s="140"/>
      <c r="D22" s="140"/>
      <c r="E22" s="140"/>
      <c r="F22" s="157"/>
    </row>
    <row r="23" spans="1:6" x14ac:dyDescent="0.45">
      <c r="A23" s="214"/>
      <c r="B23" s="150"/>
      <c r="C23" s="140"/>
      <c r="D23" s="140"/>
      <c r="E23" s="140"/>
      <c r="F23" s="157"/>
    </row>
    <row r="24" spans="1:6" x14ac:dyDescent="0.45">
      <c r="A24" s="214"/>
      <c r="B24" s="150"/>
      <c r="C24" s="140"/>
      <c r="D24" s="140"/>
      <c r="E24" s="140"/>
      <c r="F24" s="157"/>
    </row>
    <row r="25" spans="1:6" ht="14.65" thickBot="1" x14ac:dyDescent="0.5">
      <c r="A25" s="215"/>
      <c r="B25" s="151"/>
      <c r="C25" s="141"/>
      <c r="D25" s="141"/>
      <c r="E25" s="141"/>
      <c r="F25" s="158"/>
    </row>
    <row r="26" spans="1:6" ht="14.65" thickTop="1" x14ac:dyDescent="0.45">
      <c r="A26" s="213" t="s">
        <v>262</v>
      </c>
      <c r="B26" s="149" t="s">
        <v>263</v>
      </c>
      <c r="C26" s="139" t="s">
        <v>90</v>
      </c>
      <c r="D26" s="139">
        <v>550</v>
      </c>
      <c r="E26" s="139"/>
      <c r="F26" s="159">
        <f t="shared" ref="F26" si="2">E26*D26</f>
        <v>0</v>
      </c>
    </row>
    <row r="27" spans="1:6" x14ac:dyDescent="0.45">
      <c r="A27" s="214"/>
      <c r="B27" s="150"/>
      <c r="C27" s="140"/>
      <c r="D27" s="140"/>
      <c r="E27" s="140"/>
      <c r="F27" s="157"/>
    </row>
    <row r="28" spans="1:6" x14ac:dyDescent="0.45">
      <c r="A28" s="214"/>
      <c r="B28" s="150"/>
      <c r="C28" s="140"/>
      <c r="D28" s="140"/>
      <c r="E28" s="140"/>
      <c r="F28" s="157"/>
    </row>
    <row r="29" spans="1:6" x14ac:dyDescent="0.45">
      <c r="A29" s="214"/>
      <c r="B29" s="150"/>
      <c r="C29" s="140"/>
      <c r="D29" s="140"/>
      <c r="E29" s="140"/>
      <c r="F29" s="157"/>
    </row>
    <row r="30" spans="1:6" x14ac:dyDescent="0.45">
      <c r="A30" s="214"/>
      <c r="B30" s="150"/>
      <c r="C30" s="140"/>
      <c r="D30" s="140"/>
      <c r="E30" s="140"/>
      <c r="F30" s="157"/>
    </row>
    <row r="31" spans="1:6" ht="14.65" thickBot="1" x14ac:dyDescent="0.5">
      <c r="A31" s="215"/>
      <c r="B31" s="151"/>
      <c r="C31" s="141"/>
      <c r="D31" s="141"/>
      <c r="E31" s="141"/>
      <c r="F31" s="158"/>
    </row>
    <row r="32" spans="1:6" ht="96.95" customHeight="1" thickTop="1" x14ac:dyDescent="0.45">
      <c r="A32" s="213" t="s">
        <v>264</v>
      </c>
      <c r="B32" s="149" t="s">
        <v>265</v>
      </c>
      <c r="C32" s="139" t="s">
        <v>74</v>
      </c>
      <c r="D32" s="139">
        <v>1</v>
      </c>
      <c r="E32" s="139"/>
      <c r="F32" s="159">
        <f t="shared" ref="F32" si="3">E32*D32</f>
        <v>0</v>
      </c>
    </row>
    <row r="33" spans="1:6" x14ac:dyDescent="0.45">
      <c r="A33" s="214"/>
      <c r="B33" s="150"/>
      <c r="C33" s="140"/>
      <c r="D33" s="140"/>
      <c r="E33" s="140"/>
      <c r="F33" s="157"/>
    </row>
    <row r="34" spans="1:6" x14ac:dyDescent="0.45">
      <c r="A34" s="214"/>
      <c r="B34" s="150"/>
      <c r="C34" s="140"/>
      <c r="D34" s="140"/>
      <c r="E34" s="140"/>
      <c r="F34" s="157"/>
    </row>
    <row r="35" spans="1:6" x14ac:dyDescent="0.45">
      <c r="A35" s="214"/>
      <c r="B35" s="150"/>
      <c r="C35" s="140"/>
      <c r="D35" s="140"/>
      <c r="E35" s="140"/>
      <c r="F35" s="157"/>
    </row>
    <row r="36" spans="1:6" x14ac:dyDescent="0.45">
      <c r="A36" s="214"/>
      <c r="B36" s="150"/>
      <c r="C36" s="140"/>
      <c r="D36" s="140"/>
      <c r="E36" s="140"/>
      <c r="F36" s="157"/>
    </row>
    <row r="37" spans="1:6" ht="14.65" thickBot="1" x14ac:dyDescent="0.5">
      <c r="A37" s="215"/>
      <c r="B37" s="151"/>
      <c r="C37" s="141"/>
      <c r="D37" s="141"/>
      <c r="E37" s="141"/>
      <c r="F37" s="158"/>
    </row>
    <row r="38" spans="1:6" ht="87" customHeight="1" thickTop="1" x14ac:dyDescent="0.45">
      <c r="A38" s="213" t="s">
        <v>266</v>
      </c>
      <c r="B38" s="149" t="s">
        <v>267</v>
      </c>
      <c r="C38" s="139" t="s">
        <v>74</v>
      </c>
      <c r="D38" s="139">
        <v>2</v>
      </c>
      <c r="E38" s="139"/>
      <c r="F38" s="159">
        <f t="shared" ref="F38" si="4">E38*D38</f>
        <v>0</v>
      </c>
    </row>
    <row r="39" spans="1:6" x14ac:dyDescent="0.45">
      <c r="A39" s="214"/>
      <c r="B39" s="150"/>
      <c r="C39" s="140"/>
      <c r="D39" s="140"/>
      <c r="E39" s="140"/>
      <c r="F39" s="157"/>
    </row>
    <row r="40" spans="1:6" x14ac:dyDescent="0.45">
      <c r="A40" s="214"/>
      <c r="B40" s="150"/>
      <c r="C40" s="140"/>
      <c r="D40" s="140"/>
      <c r="E40" s="140"/>
      <c r="F40" s="157"/>
    </row>
    <row r="41" spans="1:6" x14ac:dyDescent="0.45">
      <c r="A41" s="214"/>
      <c r="B41" s="150"/>
      <c r="C41" s="140"/>
      <c r="D41" s="140"/>
      <c r="E41" s="140"/>
      <c r="F41" s="157"/>
    </row>
    <row r="42" spans="1:6" x14ac:dyDescent="0.45">
      <c r="A42" s="214"/>
      <c r="B42" s="150"/>
      <c r="C42" s="140"/>
      <c r="D42" s="140"/>
      <c r="E42" s="140"/>
      <c r="F42" s="157"/>
    </row>
    <row r="43" spans="1:6" ht="14.65" thickBot="1" x14ac:dyDescent="0.5">
      <c r="A43" s="215"/>
      <c r="B43" s="151"/>
      <c r="C43" s="141"/>
      <c r="D43" s="141"/>
      <c r="E43" s="141"/>
      <c r="F43" s="158"/>
    </row>
    <row r="44" spans="1:6" ht="96.95" customHeight="1" thickTop="1" x14ac:dyDescent="0.45">
      <c r="A44" s="213" t="s">
        <v>268</v>
      </c>
      <c r="B44" s="149" t="s">
        <v>269</v>
      </c>
      <c r="C44" s="139" t="s">
        <v>74</v>
      </c>
      <c r="D44" s="139">
        <v>2</v>
      </c>
      <c r="E44" s="139"/>
      <c r="F44" s="159">
        <f t="shared" ref="F44" si="5">E44*D44</f>
        <v>0</v>
      </c>
    </row>
    <row r="45" spans="1:6" x14ac:dyDescent="0.45">
      <c r="A45" s="214"/>
      <c r="B45" s="150"/>
      <c r="C45" s="140"/>
      <c r="D45" s="140"/>
      <c r="E45" s="140"/>
      <c r="F45" s="157"/>
    </row>
    <row r="46" spans="1:6" x14ac:dyDescent="0.45">
      <c r="A46" s="214"/>
      <c r="B46" s="150"/>
      <c r="C46" s="140"/>
      <c r="D46" s="140"/>
      <c r="E46" s="140"/>
      <c r="F46" s="157"/>
    </row>
    <row r="47" spans="1:6" x14ac:dyDescent="0.45">
      <c r="A47" s="214"/>
      <c r="B47" s="150"/>
      <c r="C47" s="140"/>
      <c r="D47" s="140"/>
      <c r="E47" s="140"/>
      <c r="F47" s="157"/>
    </row>
    <row r="48" spans="1:6" x14ac:dyDescent="0.45">
      <c r="A48" s="214"/>
      <c r="B48" s="150"/>
      <c r="C48" s="140"/>
      <c r="D48" s="140"/>
      <c r="E48" s="140"/>
      <c r="F48" s="157"/>
    </row>
    <row r="49" spans="1:6" ht="14.65" thickBot="1" x14ac:dyDescent="0.5">
      <c r="A49" s="215"/>
      <c r="B49" s="151"/>
      <c r="C49" s="141"/>
      <c r="D49" s="141"/>
      <c r="E49" s="141"/>
      <c r="F49" s="158"/>
    </row>
    <row r="50" spans="1:6" ht="96.95" customHeight="1" thickTop="1" x14ac:dyDescent="0.45">
      <c r="A50" s="213" t="s">
        <v>270</v>
      </c>
      <c r="B50" s="149" t="s">
        <v>385</v>
      </c>
      <c r="C50" s="139" t="s">
        <v>74</v>
      </c>
      <c r="D50" s="139">
        <v>1</v>
      </c>
      <c r="E50" s="139"/>
      <c r="F50" s="159">
        <f t="shared" ref="F50" si="6">E50*D50</f>
        <v>0</v>
      </c>
    </row>
    <row r="51" spans="1:6" x14ac:dyDescent="0.45">
      <c r="A51" s="214"/>
      <c r="B51" s="150"/>
      <c r="C51" s="140"/>
      <c r="D51" s="140"/>
      <c r="E51" s="140"/>
      <c r="F51" s="157"/>
    </row>
    <row r="52" spans="1:6" x14ac:dyDescent="0.45">
      <c r="A52" s="214"/>
      <c r="B52" s="150"/>
      <c r="C52" s="140"/>
      <c r="D52" s="140"/>
      <c r="E52" s="140"/>
      <c r="F52" s="157"/>
    </row>
    <row r="53" spans="1:6" x14ac:dyDescent="0.45">
      <c r="A53" s="214"/>
      <c r="B53" s="150"/>
      <c r="C53" s="140"/>
      <c r="D53" s="140"/>
      <c r="E53" s="140"/>
      <c r="F53" s="157"/>
    </row>
    <row r="54" spans="1:6" x14ac:dyDescent="0.45">
      <c r="A54" s="214"/>
      <c r="B54" s="150"/>
      <c r="C54" s="140"/>
      <c r="D54" s="140"/>
      <c r="E54" s="140"/>
      <c r="F54" s="157"/>
    </row>
    <row r="55" spans="1:6" ht="14.65" thickBot="1" x14ac:dyDescent="0.5">
      <c r="A55" s="215"/>
      <c r="B55" s="151"/>
      <c r="C55" s="141"/>
      <c r="D55" s="141"/>
      <c r="E55" s="152"/>
      <c r="F55" s="158"/>
    </row>
    <row r="56" spans="1:6" ht="96.95" customHeight="1" thickTop="1" x14ac:dyDescent="0.45">
      <c r="A56" s="213" t="s">
        <v>272</v>
      </c>
      <c r="B56" s="149" t="s">
        <v>271</v>
      </c>
      <c r="C56" s="139" t="s">
        <v>85</v>
      </c>
      <c r="D56" s="139">
        <v>3.4</v>
      </c>
      <c r="E56" s="189"/>
      <c r="F56" s="159">
        <f t="shared" ref="F56" si="7">E56*D56</f>
        <v>0</v>
      </c>
    </row>
    <row r="57" spans="1:6" x14ac:dyDescent="0.45">
      <c r="A57" s="214"/>
      <c r="B57" s="150"/>
      <c r="C57" s="140"/>
      <c r="D57" s="140"/>
      <c r="E57" s="140"/>
      <c r="F57" s="157"/>
    </row>
    <row r="58" spans="1:6" x14ac:dyDescent="0.45">
      <c r="A58" s="214"/>
      <c r="B58" s="150"/>
      <c r="C58" s="140"/>
      <c r="D58" s="140"/>
      <c r="E58" s="140"/>
      <c r="F58" s="157"/>
    </row>
    <row r="59" spans="1:6" x14ac:dyDescent="0.45">
      <c r="A59" s="214"/>
      <c r="B59" s="150"/>
      <c r="C59" s="140"/>
      <c r="D59" s="140"/>
      <c r="E59" s="140"/>
      <c r="F59" s="157"/>
    </row>
    <row r="60" spans="1:6" x14ac:dyDescent="0.45">
      <c r="A60" s="214"/>
      <c r="B60" s="150"/>
      <c r="C60" s="140"/>
      <c r="D60" s="140"/>
      <c r="E60" s="140"/>
      <c r="F60" s="157"/>
    </row>
    <row r="61" spans="1:6" ht="14.65" thickBot="1" x14ac:dyDescent="0.5">
      <c r="A61" s="215"/>
      <c r="B61" s="151"/>
      <c r="C61" s="185"/>
      <c r="D61" s="185"/>
      <c r="E61" s="141"/>
      <c r="F61" s="158"/>
    </row>
    <row r="62" spans="1:6" ht="14.65" thickTop="1" x14ac:dyDescent="0.45">
      <c r="A62" s="216" t="s">
        <v>384</v>
      </c>
      <c r="B62" s="167" t="s">
        <v>273</v>
      </c>
      <c r="C62" s="142" t="s">
        <v>71</v>
      </c>
      <c r="D62" s="142">
        <v>110</v>
      </c>
      <c r="E62" s="139"/>
      <c r="F62" s="159">
        <f t="shared" ref="F62" si="8">E62*D62</f>
        <v>0</v>
      </c>
    </row>
    <row r="63" spans="1:6" x14ac:dyDescent="0.45">
      <c r="A63" s="214"/>
      <c r="B63" s="150"/>
      <c r="C63" s="140"/>
      <c r="D63" s="140"/>
      <c r="E63" s="140"/>
      <c r="F63" s="157"/>
    </row>
    <row r="64" spans="1:6" x14ac:dyDescent="0.45">
      <c r="A64" s="214"/>
      <c r="B64" s="150"/>
      <c r="C64" s="140"/>
      <c r="D64" s="140"/>
      <c r="E64" s="140"/>
      <c r="F64" s="157"/>
    </row>
    <row r="65" spans="1:6" x14ac:dyDescent="0.45">
      <c r="A65" s="214"/>
      <c r="B65" s="150"/>
      <c r="C65" s="140"/>
      <c r="D65" s="140"/>
      <c r="E65" s="140"/>
      <c r="F65" s="157"/>
    </row>
    <row r="66" spans="1:6" x14ac:dyDescent="0.45">
      <c r="A66" s="214"/>
      <c r="B66" s="150"/>
      <c r="C66" s="140"/>
      <c r="D66" s="140"/>
      <c r="E66" s="140"/>
      <c r="F66" s="157"/>
    </row>
    <row r="67" spans="1:6" ht="14.65" thickBot="1" x14ac:dyDescent="0.5">
      <c r="A67" s="215"/>
      <c r="B67" s="151"/>
      <c r="C67" s="141"/>
      <c r="D67" s="141"/>
      <c r="E67" s="141"/>
      <c r="F67" s="158"/>
    </row>
    <row r="68" spans="1:6" ht="14.65" thickTop="1" x14ac:dyDescent="0.45">
      <c r="A68" s="210"/>
      <c r="B68" s="149"/>
      <c r="C68" s="149"/>
      <c r="D68" s="139"/>
      <c r="E68" s="139"/>
      <c r="F68" s="159"/>
    </row>
    <row r="69" spans="1:6" x14ac:dyDescent="0.45">
      <c r="A69" s="211"/>
      <c r="B69" s="150"/>
      <c r="C69" s="150"/>
      <c r="D69" s="140"/>
      <c r="E69" s="140"/>
      <c r="F69" s="157"/>
    </row>
    <row r="70" spans="1:6" x14ac:dyDescent="0.45">
      <c r="A70" s="211"/>
      <c r="B70" s="150"/>
      <c r="C70" s="150"/>
      <c r="D70" s="140"/>
      <c r="E70" s="140"/>
      <c r="F70" s="157"/>
    </row>
    <row r="71" spans="1:6" x14ac:dyDescent="0.45">
      <c r="A71" s="211"/>
      <c r="B71" s="150"/>
      <c r="C71" s="150"/>
      <c r="D71" s="140"/>
      <c r="E71" s="140"/>
      <c r="F71" s="157"/>
    </row>
    <row r="72" spans="1:6" x14ac:dyDescent="0.45">
      <c r="A72" s="211"/>
      <c r="B72" s="150"/>
      <c r="C72" s="150"/>
      <c r="D72" s="140"/>
      <c r="E72" s="140"/>
      <c r="F72" s="157"/>
    </row>
    <row r="73" spans="1:6" ht="14.65" thickBot="1" x14ac:dyDescent="0.5">
      <c r="A73" s="212"/>
      <c r="B73" s="151"/>
      <c r="C73" s="151"/>
      <c r="D73" s="141"/>
      <c r="E73" s="141"/>
      <c r="F73" s="158"/>
    </row>
    <row r="74" spans="1:6" ht="14.65" thickTop="1" x14ac:dyDescent="0.45">
      <c r="A74" s="210"/>
      <c r="B74" s="149"/>
      <c r="C74" s="149"/>
      <c r="D74" s="139"/>
      <c r="E74" s="139"/>
      <c r="F74" s="159"/>
    </row>
    <row r="75" spans="1:6" x14ac:dyDescent="0.45">
      <c r="A75" s="211"/>
      <c r="B75" s="150"/>
      <c r="C75" s="150"/>
      <c r="D75" s="140"/>
      <c r="E75" s="140"/>
      <c r="F75" s="157"/>
    </row>
    <row r="76" spans="1:6" x14ac:dyDescent="0.45">
      <c r="A76" s="211"/>
      <c r="B76" s="150"/>
      <c r="C76" s="150"/>
      <c r="D76" s="140"/>
      <c r="E76" s="140"/>
      <c r="F76" s="157"/>
    </row>
    <row r="77" spans="1:6" x14ac:dyDescent="0.45">
      <c r="A77" s="211"/>
      <c r="B77" s="150"/>
      <c r="C77" s="150"/>
      <c r="D77" s="140"/>
      <c r="E77" s="140"/>
      <c r="F77" s="157"/>
    </row>
    <row r="78" spans="1:6" x14ac:dyDescent="0.45">
      <c r="A78" s="211"/>
      <c r="B78" s="150"/>
      <c r="C78" s="150"/>
      <c r="D78" s="140"/>
      <c r="E78" s="140"/>
      <c r="F78" s="157"/>
    </row>
    <row r="79" spans="1:6" ht="14.65" thickBot="1" x14ac:dyDescent="0.5">
      <c r="A79" s="212"/>
      <c r="B79" s="151"/>
      <c r="C79" s="151"/>
      <c r="D79" s="141"/>
      <c r="E79" s="141"/>
      <c r="F79" s="158"/>
    </row>
    <row r="80" spans="1:6" ht="14.65" thickTop="1" x14ac:dyDescent="0.45">
      <c r="A80" s="210"/>
      <c r="B80" s="149"/>
      <c r="C80" s="149"/>
      <c r="D80" s="139"/>
      <c r="E80" s="139"/>
      <c r="F80" s="159"/>
    </row>
    <row r="81" spans="1:6" x14ac:dyDescent="0.45">
      <c r="A81" s="211"/>
      <c r="B81" s="150"/>
      <c r="C81" s="150"/>
      <c r="D81" s="140"/>
      <c r="E81" s="140"/>
      <c r="F81" s="157"/>
    </row>
    <row r="82" spans="1:6" x14ac:dyDescent="0.45">
      <c r="A82" s="211"/>
      <c r="B82" s="150"/>
      <c r="C82" s="150"/>
      <c r="D82" s="140"/>
      <c r="E82" s="140"/>
      <c r="F82" s="157"/>
    </row>
    <row r="83" spans="1:6" x14ac:dyDescent="0.45">
      <c r="A83" s="211"/>
      <c r="B83" s="150"/>
      <c r="C83" s="150"/>
      <c r="D83" s="140"/>
      <c r="E83" s="140"/>
      <c r="F83" s="157"/>
    </row>
    <row r="84" spans="1:6" x14ac:dyDescent="0.45">
      <c r="A84" s="211"/>
      <c r="B84" s="150"/>
      <c r="C84" s="150"/>
      <c r="D84" s="140"/>
      <c r="E84" s="140"/>
      <c r="F84" s="157"/>
    </row>
    <row r="85" spans="1:6" ht="14.65" thickBot="1" x14ac:dyDescent="0.5">
      <c r="A85" s="212"/>
      <c r="B85" s="151"/>
      <c r="C85" s="151"/>
      <c r="D85" s="141"/>
      <c r="E85" s="141"/>
      <c r="F85" s="158"/>
    </row>
    <row r="86" spans="1:6" ht="14.65" thickTop="1" x14ac:dyDescent="0.45">
      <c r="A86" s="210"/>
      <c r="B86" s="149"/>
      <c r="C86" s="149"/>
      <c r="D86" s="139"/>
      <c r="E86" s="139"/>
      <c r="F86" s="159"/>
    </row>
    <row r="87" spans="1:6" x14ac:dyDescent="0.45">
      <c r="A87" s="211"/>
      <c r="B87" s="150"/>
      <c r="C87" s="150"/>
      <c r="D87" s="140"/>
      <c r="E87" s="140"/>
      <c r="F87" s="157"/>
    </row>
    <row r="88" spans="1:6" x14ac:dyDescent="0.45">
      <c r="A88" s="211"/>
      <c r="B88" s="150"/>
      <c r="C88" s="150"/>
      <c r="D88" s="140"/>
      <c r="E88" s="140"/>
      <c r="F88" s="157"/>
    </row>
    <row r="89" spans="1:6" x14ac:dyDescent="0.45">
      <c r="A89" s="211"/>
      <c r="B89" s="150"/>
      <c r="C89" s="150"/>
      <c r="D89" s="140"/>
      <c r="E89" s="140"/>
      <c r="F89" s="157"/>
    </row>
    <row r="90" spans="1:6" x14ac:dyDescent="0.45">
      <c r="A90" s="211"/>
      <c r="B90" s="150"/>
      <c r="C90" s="150"/>
      <c r="D90" s="140"/>
      <c r="E90" s="140"/>
      <c r="F90" s="157"/>
    </row>
    <row r="91" spans="1:6" ht="14.65" thickBot="1" x14ac:dyDescent="0.5">
      <c r="A91" s="212"/>
      <c r="B91" s="151"/>
      <c r="C91" s="151"/>
      <c r="D91" s="141"/>
      <c r="E91" s="141"/>
      <c r="F91" s="158"/>
    </row>
    <row r="92" spans="1:6" x14ac:dyDescent="0.45">
      <c r="A92" s="210"/>
      <c r="B92" s="149"/>
      <c r="C92" s="149"/>
      <c r="D92" s="139"/>
      <c r="E92" s="139"/>
      <c r="F92" s="153"/>
    </row>
    <row r="93" spans="1:6" x14ac:dyDescent="0.45">
      <c r="A93" s="211"/>
      <c r="B93" s="150"/>
      <c r="C93" s="150"/>
      <c r="D93" s="140"/>
      <c r="E93" s="140"/>
      <c r="F93" s="154"/>
    </row>
    <row r="94" spans="1:6" x14ac:dyDescent="0.45">
      <c r="A94" s="211"/>
      <c r="B94" s="150"/>
      <c r="C94" s="150"/>
      <c r="D94" s="140"/>
      <c r="E94" s="140"/>
      <c r="F94" s="154"/>
    </row>
    <row r="95" spans="1:6" x14ac:dyDescent="0.45">
      <c r="A95" s="211"/>
      <c r="B95" s="150"/>
      <c r="C95" s="150"/>
      <c r="D95" s="140"/>
      <c r="E95" s="140"/>
      <c r="F95" s="154"/>
    </row>
    <row r="96" spans="1:6" x14ac:dyDescent="0.45">
      <c r="A96" s="211"/>
      <c r="B96" s="150"/>
      <c r="C96" s="150"/>
      <c r="D96" s="140"/>
      <c r="E96" s="140"/>
      <c r="F96" s="154"/>
    </row>
    <row r="97" spans="1:6" ht="14.65" thickBot="1" x14ac:dyDescent="0.5">
      <c r="A97" s="212"/>
      <c r="B97" s="151"/>
      <c r="C97" s="151"/>
      <c r="D97" s="141"/>
      <c r="E97" s="141"/>
      <c r="F97" s="175"/>
    </row>
    <row r="98" spans="1:6" x14ac:dyDescent="0.45">
      <c r="A98" s="210"/>
      <c r="B98" s="149"/>
      <c r="C98" s="149"/>
      <c r="D98" s="139"/>
      <c r="E98" s="139"/>
      <c r="F98" s="153"/>
    </row>
    <row r="99" spans="1:6" x14ac:dyDescent="0.45">
      <c r="A99" s="211"/>
      <c r="B99" s="150"/>
      <c r="C99" s="150"/>
      <c r="D99" s="140"/>
      <c r="E99" s="140"/>
      <c r="F99" s="154"/>
    </row>
    <row r="100" spans="1:6" x14ac:dyDescent="0.45">
      <c r="A100" s="211"/>
      <c r="B100" s="150"/>
      <c r="C100" s="150"/>
      <c r="D100" s="140"/>
      <c r="E100" s="140"/>
      <c r="F100" s="154"/>
    </row>
    <row r="101" spans="1:6" x14ac:dyDescent="0.45">
      <c r="A101" s="211"/>
      <c r="B101" s="150"/>
      <c r="C101" s="150"/>
      <c r="D101" s="140"/>
      <c r="E101" s="140"/>
      <c r="F101" s="154"/>
    </row>
    <row r="102" spans="1:6" x14ac:dyDescent="0.45">
      <c r="A102" s="211"/>
      <c r="B102" s="150"/>
      <c r="C102" s="150"/>
      <c r="D102" s="140"/>
      <c r="E102" s="140"/>
      <c r="F102" s="154"/>
    </row>
    <row r="103" spans="1:6" ht="14.65" thickBot="1" x14ac:dyDescent="0.5">
      <c r="A103" s="212"/>
      <c r="B103" s="151"/>
      <c r="C103" s="151"/>
      <c r="D103" s="141"/>
      <c r="E103" s="141"/>
      <c r="F103" s="175"/>
    </row>
    <row r="104" spans="1:6" x14ac:dyDescent="0.45">
      <c r="A104" s="210"/>
      <c r="B104" s="149"/>
      <c r="C104" s="149"/>
      <c r="D104" s="139"/>
      <c r="E104" s="139"/>
      <c r="F104" s="153"/>
    </row>
    <row r="105" spans="1:6" x14ac:dyDescent="0.45">
      <c r="A105" s="211"/>
      <c r="B105" s="150"/>
      <c r="C105" s="150"/>
      <c r="D105" s="140"/>
      <c r="E105" s="140"/>
      <c r="F105" s="154"/>
    </row>
    <row r="106" spans="1:6" x14ac:dyDescent="0.45">
      <c r="A106" s="211"/>
      <c r="B106" s="150"/>
      <c r="C106" s="150"/>
      <c r="D106" s="140"/>
      <c r="E106" s="140"/>
      <c r="F106" s="154"/>
    </row>
    <row r="107" spans="1:6" x14ac:dyDescent="0.45">
      <c r="A107" s="211"/>
      <c r="B107" s="150"/>
      <c r="C107" s="150"/>
      <c r="D107" s="140"/>
      <c r="E107" s="140"/>
      <c r="F107" s="154"/>
    </row>
    <row r="108" spans="1:6" x14ac:dyDescent="0.45">
      <c r="A108" s="211"/>
      <c r="B108" s="150"/>
      <c r="C108" s="150"/>
      <c r="D108" s="140"/>
      <c r="E108" s="140"/>
      <c r="F108" s="154"/>
    </row>
    <row r="109" spans="1:6" ht="14.65" thickBot="1" x14ac:dyDescent="0.5">
      <c r="A109" s="212"/>
      <c r="B109" s="151"/>
      <c r="C109" s="151"/>
      <c r="D109" s="141"/>
      <c r="E109" s="152"/>
      <c r="F109" s="155"/>
    </row>
    <row r="110" spans="1:6" ht="15" thickTop="1" thickBot="1" x14ac:dyDescent="0.5">
      <c r="A110" s="8"/>
      <c r="B110" s="9"/>
      <c r="C110" s="10"/>
      <c r="D110" s="11"/>
      <c r="E110" s="12" t="s">
        <v>81</v>
      </c>
      <c r="F110" s="108">
        <f>F14+F20+F26+F32+F38+F44+F50+F56+F62</f>
        <v>0</v>
      </c>
    </row>
    <row r="111" spans="1:6" ht="14.65" thickTop="1" x14ac:dyDescent="0.45"/>
  </sheetData>
  <mergeCells count="108">
    <mergeCell ref="A6:A7"/>
    <mergeCell ref="B6:B7"/>
    <mergeCell ref="C6:C7"/>
    <mergeCell ref="D6:D7"/>
    <mergeCell ref="E6:E7"/>
    <mergeCell ref="A50:A55"/>
    <mergeCell ref="B50:B55"/>
    <mergeCell ref="E50:E55"/>
    <mergeCell ref="F50:F55"/>
    <mergeCell ref="A8:A13"/>
    <mergeCell ref="B8:B13"/>
    <mergeCell ref="E8:E13"/>
    <mergeCell ref="F8:F13"/>
    <mergeCell ref="A14:A19"/>
    <mergeCell ref="B14:B19"/>
    <mergeCell ref="E14:E19"/>
    <mergeCell ref="F14:F19"/>
    <mergeCell ref="A26:A31"/>
    <mergeCell ref="B26:B31"/>
    <mergeCell ref="E26:E31"/>
    <mergeCell ref="F26:F31"/>
    <mergeCell ref="A20:A25"/>
    <mergeCell ref="B20:B25"/>
    <mergeCell ref="E20:E25"/>
    <mergeCell ref="F20:F25"/>
    <mergeCell ref="A32:A37"/>
    <mergeCell ref="B32:B37"/>
    <mergeCell ref="E32:E37"/>
    <mergeCell ref="F32:F37"/>
    <mergeCell ref="C26:C31"/>
    <mergeCell ref="C32:C37"/>
    <mergeCell ref="D26:D31"/>
    <mergeCell ref="D32:D37"/>
    <mergeCell ref="A38:A43"/>
    <mergeCell ref="B38:B43"/>
    <mergeCell ref="E38:E43"/>
    <mergeCell ref="F38:F43"/>
    <mergeCell ref="A44:A49"/>
    <mergeCell ref="B44:B49"/>
    <mergeCell ref="E44:E49"/>
    <mergeCell ref="F44:F49"/>
    <mergeCell ref="C38:C43"/>
    <mergeCell ref="D38:D43"/>
    <mergeCell ref="C44:C49"/>
    <mergeCell ref="D44:D49"/>
    <mergeCell ref="F68:F73"/>
    <mergeCell ref="A56:A61"/>
    <mergeCell ref="B56:B61"/>
    <mergeCell ref="E56:E61"/>
    <mergeCell ref="F56:F61"/>
    <mergeCell ref="A62:A67"/>
    <mergeCell ref="B62:B67"/>
    <mergeCell ref="E62:E67"/>
    <mergeCell ref="F62:F67"/>
    <mergeCell ref="A68:A73"/>
    <mergeCell ref="B68:B73"/>
    <mergeCell ref="C68:C73"/>
    <mergeCell ref="D68:D73"/>
    <mergeCell ref="E68:E73"/>
    <mergeCell ref="F86:F91"/>
    <mergeCell ref="F80:F85"/>
    <mergeCell ref="A74:A79"/>
    <mergeCell ref="B74:B79"/>
    <mergeCell ref="C74:C79"/>
    <mergeCell ref="D74:D79"/>
    <mergeCell ref="E74:E79"/>
    <mergeCell ref="F74:F79"/>
    <mergeCell ref="A80:A85"/>
    <mergeCell ref="B80:B85"/>
    <mergeCell ref="C80:C85"/>
    <mergeCell ref="D80:D85"/>
    <mergeCell ref="E80:E85"/>
    <mergeCell ref="A1:F5"/>
    <mergeCell ref="A104:A109"/>
    <mergeCell ref="B104:B109"/>
    <mergeCell ref="C104:C109"/>
    <mergeCell ref="D104:D109"/>
    <mergeCell ref="E104:E109"/>
    <mergeCell ref="F104:F109"/>
    <mergeCell ref="A98:A103"/>
    <mergeCell ref="B98:B103"/>
    <mergeCell ref="C98:C103"/>
    <mergeCell ref="D98:D103"/>
    <mergeCell ref="E98:E103"/>
    <mergeCell ref="F98:F103"/>
    <mergeCell ref="A92:A97"/>
    <mergeCell ref="B92:B97"/>
    <mergeCell ref="C92:C97"/>
    <mergeCell ref="D92:D97"/>
    <mergeCell ref="E92:E97"/>
    <mergeCell ref="F92:F97"/>
    <mergeCell ref="A86:A91"/>
    <mergeCell ref="B86:B91"/>
    <mergeCell ref="C86:C91"/>
    <mergeCell ref="D86:D91"/>
    <mergeCell ref="E86:E91"/>
    <mergeCell ref="C50:C55"/>
    <mergeCell ref="D50:D55"/>
    <mergeCell ref="C56:C61"/>
    <mergeCell ref="D56:D61"/>
    <mergeCell ref="C62:C67"/>
    <mergeCell ref="D62:D67"/>
    <mergeCell ref="D14:D19"/>
    <mergeCell ref="D8:D13"/>
    <mergeCell ref="C8:C13"/>
    <mergeCell ref="C14:C19"/>
    <mergeCell ref="C20:C25"/>
    <mergeCell ref="D20:D25"/>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105"/>
  <sheetViews>
    <sheetView zoomScale="87" zoomScaleNormal="140" workbookViewId="0">
      <selection activeCell="E68" sqref="E8:E73"/>
    </sheetView>
  </sheetViews>
  <sheetFormatPr defaultRowHeight="14.25" x14ac:dyDescent="0.45"/>
  <cols>
    <col min="1" max="1" width="12.265625" customWidth="1"/>
    <col min="2" max="2" width="40.46484375" customWidth="1"/>
    <col min="3" max="3" width="10.46484375" customWidth="1"/>
    <col min="4" max="4" width="10.19921875" customWidth="1"/>
    <col min="5" max="5" width="11" customWidth="1"/>
    <col min="6" max="6" width="10.46484375" customWidth="1"/>
  </cols>
  <sheetData>
    <row r="1" spans="1:6" x14ac:dyDescent="0.45">
      <c r="A1" s="191" t="s">
        <v>295</v>
      </c>
      <c r="B1" s="112"/>
      <c r="C1" s="112"/>
      <c r="D1" s="112"/>
      <c r="E1" s="112"/>
      <c r="F1" s="112"/>
    </row>
    <row r="2" spans="1:6" x14ac:dyDescent="0.45">
      <c r="A2" s="112"/>
      <c r="B2" s="112"/>
      <c r="C2" s="112"/>
      <c r="D2" s="112"/>
      <c r="E2" s="112"/>
      <c r="F2" s="112"/>
    </row>
    <row r="3" spans="1:6" x14ac:dyDescent="0.45">
      <c r="A3" s="112"/>
      <c r="B3" s="112"/>
      <c r="C3" s="112"/>
      <c r="D3" s="112"/>
      <c r="E3" s="112"/>
      <c r="F3" s="112"/>
    </row>
    <row r="4" spans="1:6" x14ac:dyDescent="0.45">
      <c r="A4" s="112"/>
      <c r="B4" s="112"/>
      <c r="C4" s="112"/>
      <c r="D4" s="112"/>
      <c r="E4" s="112"/>
      <c r="F4" s="112"/>
    </row>
    <row r="5" spans="1:6" ht="14.65" thickBot="1" x14ac:dyDescent="0.5">
      <c r="A5" s="176"/>
      <c r="B5" s="176"/>
      <c r="C5" s="176"/>
      <c r="D5" s="176"/>
      <c r="E5" s="176"/>
      <c r="F5" s="176"/>
    </row>
    <row r="6" spans="1:6" ht="14.65" thickTop="1" x14ac:dyDescent="0.45">
      <c r="A6" s="199" t="s">
        <v>56</v>
      </c>
      <c r="B6" s="199" t="s">
        <v>57</v>
      </c>
      <c r="C6" s="201" t="s">
        <v>58</v>
      </c>
      <c r="D6" s="203" t="s">
        <v>59</v>
      </c>
      <c r="E6" s="203" t="s">
        <v>60</v>
      </c>
      <c r="F6" s="13" t="s">
        <v>61</v>
      </c>
    </row>
    <row r="7" spans="1:6" ht="14.65" thickBot="1" x14ac:dyDescent="0.5">
      <c r="A7" s="200"/>
      <c r="B7" s="200"/>
      <c r="C7" s="202"/>
      <c r="D7" s="204"/>
      <c r="E7" s="204"/>
      <c r="F7" s="14" t="s">
        <v>62</v>
      </c>
    </row>
    <row r="8" spans="1:6" ht="57" customHeight="1" thickTop="1" x14ac:dyDescent="0.45">
      <c r="A8" s="220" t="s">
        <v>275</v>
      </c>
      <c r="B8" s="167" t="s">
        <v>276</v>
      </c>
      <c r="C8" s="142" t="s">
        <v>85</v>
      </c>
      <c r="D8" s="142">
        <v>12</v>
      </c>
      <c r="E8" s="142"/>
      <c r="F8" s="159">
        <f>E8*D8</f>
        <v>0</v>
      </c>
    </row>
    <row r="9" spans="1:6" x14ac:dyDescent="0.45">
      <c r="A9" s="221"/>
      <c r="B9" s="150"/>
      <c r="C9" s="140"/>
      <c r="D9" s="140"/>
      <c r="E9" s="140"/>
      <c r="F9" s="157"/>
    </row>
    <row r="10" spans="1:6" x14ac:dyDescent="0.45">
      <c r="A10" s="221"/>
      <c r="B10" s="150"/>
      <c r="C10" s="140"/>
      <c r="D10" s="140"/>
      <c r="E10" s="140"/>
      <c r="F10" s="157"/>
    </row>
    <row r="11" spans="1:6" x14ac:dyDescent="0.45">
      <c r="A11" s="221"/>
      <c r="B11" s="150"/>
      <c r="C11" s="140"/>
      <c r="D11" s="140"/>
      <c r="E11" s="140"/>
      <c r="F11" s="157"/>
    </row>
    <row r="12" spans="1:6" x14ac:dyDescent="0.45">
      <c r="A12" s="221"/>
      <c r="B12" s="150"/>
      <c r="C12" s="140"/>
      <c r="D12" s="140"/>
      <c r="E12" s="140"/>
      <c r="F12" s="157"/>
    </row>
    <row r="13" spans="1:6" ht="14.65" thickBot="1" x14ac:dyDescent="0.5">
      <c r="A13" s="222"/>
      <c r="B13" s="151"/>
      <c r="C13" s="141"/>
      <c r="D13" s="141"/>
      <c r="E13" s="141"/>
      <c r="F13" s="158"/>
    </row>
    <row r="14" spans="1:6" ht="66.95" customHeight="1" thickTop="1" x14ac:dyDescent="0.45">
      <c r="A14" s="223" t="s">
        <v>277</v>
      </c>
      <c r="B14" s="149" t="s">
        <v>278</v>
      </c>
      <c r="C14" s="139" t="s">
        <v>85</v>
      </c>
      <c r="D14" s="139">
        <v>5</v>
      </c>
      <c r="E14" s="139"/>
      <c r="F14" s="159">
        <f t="shared" ref="F14" si="0">E14*D14</f>
        <v>0</v>
      </c>
    </row>
    <row r="15" spans="1:6" x14ac:dyDescent="0.45">
      <c r="A15" s="221"/>
      <c r="B15" s="150"/>
      <c r="C15" s="140"/>
      <c r="D15" s="140"/>
      <c r="E15" s="140"/>
      <c r="F15" s="157"/>
    </row>
    <row r="16" spans="1:6" x14ac:dyDescent="0.45">
      <c r="A16" s="221"/>
      <c r="B16" s="150"/>
      <c r="C16" s="140"/>
      <c r="D16" s="140"/>
      <c r="E16" s="140"/>
      <c r="F16" s="157"/>
    </row>
    <row r="17" spans="1:6" x14ac:dyDescent="0.45">
      <c r="A17" s="221"/>
      <c r="B17" s="150"/>
      <c r="C17" s="140"/>
      <c r="D17" s="140"/>
      <c r="E17" s="140"/>
      <c r="F17" s="157"/>
    </row>
    <row r="18" spans="1:6" x14ac:dyDescent="0.45">
      <c r="A18" s="221"/>
      <c r="B18" s="150"/>
      <c r="C18" s="140"/>
      <c r="D18" s="140"/>
      <c r="E18" s="140"/>
      <c r="F18" s="157"/>
    </row>
    <row r="19" spans="1:6" ht="14.65" thickBot="1" x14ac:dyDescent="0.5">
      <c r="A19" s="222"/>
      <c r="B19" s="151"/>
      <c r="C19" s="141"/>
      <c r="D19" s="141"/>
      <c r="E19" s="141"/>
      <c r="F19" s="158"/>
    </row>
    <row r="20" spans="1:6" ht="14.65" thickTop="1" x14ac:dyDescent="0.45">
      <c r="A20" s="223" t="s">
        <v>279</v>
      </c>
      <c r="B20" s="149" t="s">
        <v>280</v>
      </c>
      <c r="C20" s="139" t="s">
        <v>90</v>
      </c>
      <c r="D20" s="139">
        <v>400</v>
      </c>
      <c r="E20" s="139"/>
      <c r="F20" s="159">
        <f t="shared" ref="F20" si="1">E20*D20</f>
        <v>0</v>
      </c>
    </row>
    <row r="21" spans="1:6" x14ac:dyDescent="0.45">
      <c r="A21" s="221"/>
      <c r="B21" s="150"/>
      <c r="C21" s="140"/>
      <c r="D21" s="140"/>
      <c r="E21" s="140"/>
      <c r="F21" s="157"/>
    </row>
    <row r="22" spans="1:6" x14ac:dyDescent="0.45">
      <c r="A22" s="221"/>
      <c r="B22" s="150"/>
      <c r="C22" s="140"/>
      <c r="D22" s="140"/>
      <c r="E22" s="140"/>
      <c r="F22" s="157"/>
    </row>
    <row r="23" spans="1:6" x14ac:dyDescent="0.45">
      <c r="A23" s="221"/>
      <c r="B23" s="150"/>
      <c r="C23" s="140"/>
      <c r="D23" s="140"/>
      <c r="E23" s="140"/>
      <c r="F23" s="157"/>
    </row>
    <row r="24" spans="1:6" x14ac:dyDescent="0.45">
      <c r="A24" s="221"/>
      <c r="B24" s="150"/>
      <c r="C24" s="140"/>
      <c r="D24" s="140"/>
      <c r="E24" s="140"/>
      <c r="F24" s="157"/>
    </row>
    <row r="25" spans="1:6" ht="14.65" thickBot="1" x14ac:dyDescent="0.5">
      <c r="A25" s="222"/>
      <c r="B25" s="151"/>
      <c r="C25" s="141"/>
      <c r="D25" s="141"/>
      <c r="E25" s="141"/>
      <c r="F25" s="158"/>
    </row>
    <row r="26" spans="1:6" ht="36.950000000000003" customHeight="1" thickTop="1" x14ac:dyDescent="0.45">
      <c r="A26" s="223" t="s">
        <v>281</v>
      </c>
      <c r="B26" s="149" t="s">
        <v>282</v>
      </c>
      <c r="C26" s="139" t="s">
        <v>85</v>
      </c>
      <c r="D26" s="139">
        <v>5</v>
      </c>
      <c r="E26" s="139"/>
      <c r="F26" s="159">
        <f t="shared" ref="F26" si="2">E26*D26</f>
        <v>0</v>
      </c>
    </row>
    <row r="27" spans="1:6" x14ac:dyDescent="0.45">
      <c r="A27" s="221"/>
      <c r="B27" s="150"/>
      <c r="C27" s="140"/>
      <c r="D27" s="140"/>
      <c r="E27" s="140"/>
      <c r="F27" s="157"/>
    </row>
    <row r="28" spans="1:6" x14ac:dyDescent="0.45">
      <c r="A28" s="221"/>
      <c r="B28" s="150"/>
      <c r="C28" s="140"/>
      <c r="D28" s="140"/>
      <c r="E28" s="140"/>
      <c r="F28" s="157"/>
    </row>
    <row r="29" spans="1:6" x14ac:dyDescent="0.45">
      <c r="A29" s="221"/>
      <c r="B29" s="150"/>
      <c r="C29" s="140"/>
      <c r="D29" s="140"/>
      <c r="E29" s="140"/>
      <c r="F29" s="157"/>
    </row>
    <row r="30" spans="1:6" x14ac:dyDescent="0.45">
      <c r="A30" s="221"/>
      <c r="B30" s="150"/>
      <c r="C30" s="140"/>
      <c r="D30" s="140"/>
      <c r="E30" s="140"/>
      <c r="F30" s="157"/>
    </row>
    <row r="31" spans="1:6" ht="14.65" thickBot="1" x14ac:dyDescent="0.5">
      <c r="A31" s="222"/>
      <c r="B31" s="151"/>
      <c r="C31" s="141"/>
      <c r="D31" s="141"/>
      <c r="E31" s="141"/>
      <c r="F31" s="158"/>
    </row>
    <row r="32" spans="1:6" ht="27" customHeight="1" thickTop="1" x14ac:dyDescent="0.45">
      <c r="A32" s="223" t="s">
        <v>283</v>
      </c>
      <c r="B32" s="149" t="s">
        <v>284</v>
      </c>
      <c r="C32" s="139" t="s">
        <v>74</v>
      </c>
      <c r="D32" s="139">
        <v>3</v>
      </c>
      <c r="E32" s="139"/>
      <c r="F32" s="159">
        <f t="shared" ref="F32" si="3">E32*D32</f>
        <v>0</v>
      </c>
    </row>
    <row r="33" spans="1:6" x14ac:dyDescent="0.45">
      <c r="A33" s="221"/>
      <c r="B33" s="150"/>
      <c r="C33" s="140"/>
      <c r="D33" s="140"/>
      <c r="E33" s="140"/>
      <c r="F33" s="157"/>
    </row>
    <row r="34" spans="1:6" x14ac:dyDescent="0.45">
      <c r="A34" s="221"/>
      <c r="B34" s="150"/>
      <c r="C34" s="140"/>
      <c r="D34" s="140"/>
      <c r="E34" s="140"/>
      <c r="F34" s="157"/>
    </row>
    <row r="35" spans="1:6" x14ac:dyDescent="0.45">
      <c r="A35" s="221"/>
      <c r="B35" s="150"/>
      <c r="C35" s="140"/>
      <c r="D35" s="140"/>
      <c r="E35" s="140"/>
      <c r="F35" s="157"/>
    </row>
    <row r="36" spans="1:6" x14ac:dyDescent="0.45">
      <c r="A36" s="221"/>
      <c r="B36" s="150"/>
      <c r="C36" s="140"/>
      <c r="D36" s="140"/>
      <c r="E36" s="140"/>
      <c r="F36" s="157"/>
    </row>
    <row r="37" spans="1:6" ht="14.65" thickBot="1" x14ac:dyDescent="0.5">
      <c r="A37" s="222"/>
      <c r="B37" s="151"/>
      <c r="C37" s="141"/>
      <c r="D37" s="141"/>
      <c r="E37" s="141"/>
      <c r="F37" s="158"/>
    </row>
    <row r="38" spans="1:6" ht="14.65" thickTop="1" x14ac:dyDescent="0.45">
      <c r="A38" s="223" t="s">
        <v>285</v>
      </c>
      <c r="B38" s="149" t="s">
        <v>286</v>
      </c>
      <c r="C38" s="139" t="s">
        <v>74</v>
      </c>
      <c r="D38" s="139">
        <v>3</v>
      </c>
      <c r="E38" s="139"/>
      <c r="F38" s="159">
        <f t="shared" ref="F38" si="4">E38*D38</f>
        <v>0</v>
      </c>
    </row>
    <row r="39" spans="1:6" x14ac:dyDescent="0.45">
      <c r="A39" s="221"/>
      <c r="B39" s="150"/>
      <c r="C39" s="140"/>
      <c r="D39" s="140"/>
      <c r="E39" s="140"/>
      <c r="F39" s="157"/>
    </row>
    <row r="40" spans="1:6" x14ac:dyDescent="0.45">
      <c r="A40" s="221"/>
      <c r="B40" s="150"/>
      <c r="C40" s="140"/>
      <c r="D40" s="140"/>
      <c r="E40" s="140"/>
      <c r="F40" s="157"/>
    </row>
    <row r="41" spans="1:6" x14ac:dyDescent="0.45">
      <c r="A41" s="221"/>
      <c r="B41" s="150"/>
      <c r="C41" s="140"/>
      <c r="D41" s="140"/>
      <c r="E41" s="140"/>
      <c r="F41" s="157"/>
    </row>
    <row r="42" spans="1:6" x14ac:dyDescent="0.45">
      <c r="A42" s="221"/>
      <c r="B42" s="150"/>
      <c r="C42" s="140"/>
      <c r="D42" s="140"/>
      <c r="E42" s="140"/>
      <c r="F42" s="157"/>
    </row>
    <row r="43" spans="1:6" ht="14.65" thickBot="1" x14ac:dyDescent="0.5">
      <c r="A43" s="222"/>
      <c r="B43" s="151"/>
      <c r="C43" s="141"/>
      <c r="D43" s="141"/>
      <c r="E43" s="141"/>
      <c r="F43" s="158"/>
    </row>
    <row r="44" spans="1:6" ht="17.100000000000001" customHeight="1" thickTop="1" x14ac:dyDescent="0.45">
      <c r="A44" s="223" t="s">
        <v>287</v>
      </c>
      <c r="B44" s="149" t="s">
        <v>288</v>
      </c>
      <c r="C44" s="139" t="s">
        <v>74</v>
      </c>
      <c r="D44" s="139">
        <v>3</v>
      </c>
      <c r="E44" s="139"/>
      <c r="F44" s="159">
        <f t="shared" ref="F44" si="5">E44*D44</f>
        <v>0</v>
      </c>
    </row>
    <row r="45" spans="1:6" x14ac:dyDescent="0.45">
      <c r="A45" s="221"/>
      <c r="B45" s="150"/>
      <c r="C45" s="140"/>
      <c r="D45" s="140"/>
      <c r="E45" s="140"/>
      <c r="F45" s="157"/>
    </row>
    <row r="46" spans="1:6" x14ac:dyDescent="0.45">
      <c r="A46" s="221"/>
      <c r="B46" s="150"/>
      <c r="C46" s="140"/>
      <c r="D46" s="140"/>
      <c r="E46" s="140"/>
      <c r="F46" s="157"/>
    </row>
    <row r="47" spans="1:6" x14ac:dyDescent="0.45">
      <c r="A47" s="221"/>
      <c r="B47" s="150"/>
      <c r="C47" s="140"/>
      <c r="D47" s="140"/>
      <c r="E47" s="140"/>
      <c r="F47" s="157"/>
    </row>
    <row r="48" spans="1:6" x14ac:dyDescent="0.45">
      <c r="A48" s="221"/>
      <c r="B48" s="150"/>
      <c r="C48" s="140"/>
      <c r="D48" s="140"/>
      <c r="E48" s="140"/>
      <c r="F48" s="157"/>
    </row>
    <row r="49" spans="1:6" ht="14.65" thickBot="1" x14ac:dyDescent="0.5">
      <c r="A49" s="222"/>
      <c r="B49" s="151"/>
      <c r="C49" s="141"/>
      <c r="D49" s="141"/>
      <c r="E49" s="141"/>
      <c r="F49" s="158"/>
    </row>
    <row r="50" spans="1:6" ht="77.099999999999994" customHeight="1" thickTop="1" x14ac:dyDescent="0.45">
      <c r="A50" s="223" t="s">
        <v>289</v>
      </c>
      <c r="B50" s="149" t="s">
        <v>290</v>
      </c>
      <c r="C50" s="139" t="s">
        <v>65</v>
      </c>
      <c r="D50" s="139" t="s">
        <v>66</v>
      </c>
      <c r="E50" s="139"/>
      <c r="F50" s="159">
        <f>E50</f>
        <v>0</v>
      </c>
    </row>
    <row r="51" spans="1:6" x14ac:dyDescent="0.45">
      <c r="A51" s="221"/>
      <c r="B51" s="150"/>
      <c r="C51" s="140"/>
      <c r="D51" s="140"/>
      <c r="E51" s="140"/>
      <c r="F51" s="157"/>
    </row>
    <row r="52" spans="1:6" x14ac:dyDescent="0.45">
      <c r="A52" s="221"/>
      <c r="B52" s="150"/>
      <c r="C52" s="140"/>
      <c r="D52" s="140"/>
      <c r="E52" s="140"/>
      <c r="F52" s="157"/>
    </row>
    <row r="53" spans="1:6" x14ac:dyDescent="0.45">
      <c r="A53" s="221"/>
      <c r="B53" s="150"/>
      <c r="C53" s="140"/>
      <c r="D53" s="140"/>
      <c r="E53" s="140"/>
      <c r="F53" s="157"/>
    </row>
    <row r="54" spans="1:6" x14ac:dyDescent="0.45">
      <c r="A54" s="221"/>
      <c r="B54" s="150"/>
      <c r="C54" s="140"/>
      <c r="D54" s="140"/>
      <c r="E54" s="140"/>
      <c r="F54" s="157"/>
    </row>
    <row r="55" spans="1:6" ht="14.65" thickBot="1" x14ac:dyDescent="0.5">
      <c r="A55" s="222"/>
      <c r="B55" s="151"/>
      <c r="C55" s="185"/>
      <c r="D55" s="185"/>
      <c r="E55" s="152"/>
      <c r="F55" s="158"/>
    </row>
    <row r="56" spans="1:6" ht="15" customHeight="1" thickTop="1" x14ac:dyDescent="0.45">
      <c r="A56" s="220" t="s">
        <v>291</v>
      </c>
      <c r="B56" s="167" t="s">
        <v>292</v>
      </c>
      <c r="C56" s="142" t="s">
        <v>74</v>
      </c>
      <c r="D56" s="142">
        <v>1</v>
      </c>
      <c r="E56" s="189"/>
      <c r="F56" s="159">
        <f t="shared" ref="F56" si="6">E56*D56</f>
        <v>0</v>
      </c>
    </row>
    <row r="57" spans="1:6" x14ac:dyDescent="0.45">
      <c r="A57" s="221"/>
      <c r="B57" s="150"/>
      <c r="C57" s="140"/>
      <c r="D57" s="140"/>
      <c r="E57" s="140"/>
      <c r="F57" s="157"/>
    </row>
    <row r="58" spans="1:6" x14ac:dyDescent="0.45">
      <c r="A58" s="221"/>
      <c r="B58" s="150"/>
      <c r="C58" s="140"/>
      <c r="D58" s="140"/>
      <c r="E58" s="140"/>
      <c r="F58" s="157"/>
    </row>
    <row r="59" spans="1:6" x14ac:dyDescent="0.45">
      <c r="A59" s="221"/>
      <c r="B59" s="150"/>
      <c r="C59" s="140"/>
      <c r="D59" s="140"/>
      <c r="E59" s="140"/>
      <c r="F59" s="157"/>
    </row>
    <row r="60" spans="1:6" x14ac:dyDescent="0.45">
      <c r="A60" s="221"/>
      <c r="B60" s="150"/>
      <c r="C60" s="140"/>
      <c r="D60" s="140"/>
      <c r="E60" s="140"/>
      <c r="F60" s="157"/>
    </row>
    <row r="61" spans="1:6" ht="14.65" thickBot="1" x14ac:dyDescent="0.5">
      <c r="A61" s="222"/>
      <c r="B61" s="151"/>
      <c r="C61" s="141"/>
      <c r="D61" s="141"/>
      <c r="E61" s="141"/>
      <c r="F61" s="158"/>
    </row>
    <row r="62" spans="1:6" ht="14.65" thickTop="1" x14ac:dyDescent="0.45">
      <c r="A62" s="223" t="s">
        <v>293</v>
      </c>
      <c r="B62" s="149" t="s">
        <v>294</v>
      </c>
      <c r="C62" s="139" t="s">
        <v>71</v>
      </c>
      <c r="D62" s="139">
        <v>5</v>
      </c>
      <c r="E62" s="139"/>
      <c r="F62" s="159">
        <f t="shared" ref="F62" si="7">E62*D62</f>
        <v>0</v>
      </c>
    </row>
    <row r="63" spans="1:6" x14ac:dyDescent="0.45">
      <c r="A63" s="221"/>
      <c r="B63" s="150"/>
      <c r="C63" s="140"/>
      <c r="D63" s="140"/>
      <c r="E63" s="140"/>
      <c r="F63" s="157"/>
    </row>
    <row r="64" spans="1:6" x14ac:dyDescent="0.45">
      <c r="A64" s="221"/>
      <c r="B64" s="150"/>
      <c r="C64" s="140"/>
      <c r="D64" s="140"/>
      <c r="E64" s="140"/>
      <c r="F64" s="157"/>
    </row>
    <row r="65" spans="1:6" x14ac:dyDescent="0.45">
      <c r="A65" s="221"/>
      <c r="B65" s="150"/>
      <c r="C65" s="140"/>
      <c r="D65" s="140"/>
      <c r="E65" s="140"/>
      <c r="F65" s="157"/>
    </row>
    <row r="66" spans="1:6" x14ac:dyDescent="0.45">
      <c r="A66" s="221"/>
      <c r="B66" s="150"/>
      <c r="C66" s="140"/>
      <c r="D66" s="140"/>
      <c r="E66" s="140"/>
      <c r="F66" s="157"/>
    </row>
    <row r="67" spans="1:6" ht="14.65" thickBot="1" x14ac:dyDescent="0.5">
      <c r="A67" s="222"/>
      <c r="B67" s="151"/>
      <c r="C67" s="141"/>
      <c r="D67" s="141"/>
      <c r="E67" s="141"/>
      <c r="F67" s="158"/>
    </row>
    <row r="68" spans="1:6" x14ac:dyDescent="0.45">
      <c r="A68" s="217"/>
      <c r="B68" s="149"/>
      <c r="C68" s="149"/>
      <c r="D68" s="139"/>
      <c r="E68" s="139"/>
      <c r="F68" s="153"/>
    </row>
    <row r="69" spans="1:6" x14ac:dyDescent="0.45">
      <c r="A69" s="218"/>
      <c r="B69" s="150"/>
      <c r="C69" s="150"/>
      <c r="D69" s="140"/>
      <c r="E69" s="140"/>
      <c r="F69" s="154"/>
    </row>
    <row r="70" spans="1:6" x14ac:dyDescent="0.45">
      <c r="A70" s="218"/>
      <c r="B70" s="150"/>
      <c r="C70" s="150"/>
      <c r="D70" s="140"/>
      <c r="E70" s="140"/>
      <c r="F70" s="154"/>
    </row>
    <row r="71" spans="1:6" x14ac:dyDescent="0.45">
      <c r="A71" s="218"/>
      <c r="B71" s="150"/>
      <c r="C71" s="150"/>
      <c r="D71" s="140"/>
      <c r="E71" s="140"/>
      <c r="F71" s="154"/>
    </row>
    <row r="72" spans="1:6" x14ac:dyDescent="0.45">
      <c r="A72" s="218"/>
      <c r="B72" s="150"/>
      <c r="C72" s="150"/>
      <c r="D72" s="140"/>
      <c r="E72" s="140"/>
      <c r="F72" s="154"/>
    </row>
    <row r="73" spans="1:6" ht="14.65" thickBot="1" x14ac:dyDescent="0.5">
      <c r="A73" s="219"/>
      <c r="B73" s="151"/>
      <c r="C73" s="151"/>
      <c r="D73" s="141"/>
      <c r="E73" s="141"/>
      <c r="F73" s="175"/>
    </row>
    <row r="74" spans="1:6" x14ac:dyDescent="0.45">
      <c r="A74" s="217"/>
      <c r="B74" s="149"/>
      <c r="C74" s="149"/>
      <c r="D74" s="139"/>
      <c r="E74" s="139"/>
      <c r="F74" s="153"/>
    </row>
    <row r="75" spans="1:6" x14ac:dyDescent="0.45">
      <c r="A75" s="218"/>
      <c r="B75" s="150"/>
      <c r="C75" s="150"/>
      <c r="D75" s="140"/>
      <c r="E75" s="140"/>
      <c r="F75" s="154"/>
    </row>
    <row r="76" spans="1:6" x14ac:dyDescent="0.45">
      <c r="A76" s="218"/>
      <c r="B76" s="150"/>
      <c r="C76" s="150"/>
      <c r="D76" s="140"/>
      <c r="E76" s="140"/>
      <c r="F76" s="154"/>
    </row>
    <row r="77" spans="1:6" x14ac:dyDescent="0.45">
      <c r="A77" s="218"/>
      <c r="B77" s="150"/>
      <c r="C77" s="150"/>
      <c r="D77" s="140"/>
      <c r="E77" s="140"/>
      <c r="F77" s="154"/>
    </row>
    <row r="78" spans="1:6" x14ac:dyDescent="0.45">
      <c r="A78" s="218"/>
      <c r="B78" s="150"/>
      <c r="C78" s="150"/>
      <c r="D78" s="140"/>
      <c r="E78" s="140"/>
      <c r="F78" s="154"/>
    </row>
    <row r="79" spans="1:6" ht="14.65" thickBot="1" x14ac:dyDescent="0.5">
      <c r="A79" s="219"/>
      <c r="B79" s="151"/>
      <c r="C79" s="151"/>
      <c r="D79" s="141"/>
      <c r="E79" s="141"/>
      <c r="F79" s="175"/>
    </row>
    <row r="80" spans="1:6" x14ac:dyDescent="0.45">
      <c r="A80" s="217"/>
      <c r="B80" s="149"/>
      <c r="C80" s="149"/>
      <c r="D80" s="139"/>
      <c r="E80" s="139"/>
      <c r="F80" s="153"/>
    </row>
    <row r="81" spans="1:6" x14ac:dyDescent="0.45">
      <c r="A81" s="218"/>
      <c r="B81" s="150"/>
      <c r="C81" s="150"/>
      <c r="D81" s="140"/>
      <c r="E81" s="140"/>
      <c r="F81" s="154"/>
    </row>
    <row r="82" spans="1:6" x14ac:dyDescent="0.45">
      <c r="A82" s="218"/>
      <c r="B82" s="150"/>
      <c r="C82" s="150"/>
      <c r="D82" s="140"/>
      <c r="E82" s="140"/>
      <c r="F82" s="154"/>
    </row>
    <row r="83" spans="1:6" x14ac:dyDescent="0.45">
      <c r="A83" s="218"/>
      <c r="B83" s="150"/>
      <c r="C83" s="150"/>
      <c r="D83" s="140"/>
      <c r="E83" s="140"/>
      <c r="F83" s="154"/>
    </row>
    <row r="84" spans="1:6" x14ac:dyDescent="0.45">
      <c r="A84" s="218"/>
      <c r="B84" s="150"/>
      <c r="C84" s="150"/>
      <c r="D84" s="140"/>
      <c r="E84" s="140"/>
      <c r="F84" s="154"/>
    </row>
    <row r="85" spans="1:6" ht="14.65" thickBot="1" x14ac:dyDescent="0.5">
      <c r="A85" s="219"/>
      <c r="B85" s="151"/>
      <c r="C85" s="151"/>
      <c r="D85" s="141"/>
      <c r="E85" s="141"/>
      <c r="F85" s="175"/>
    </row>
    <row r="86" spans="1:6" x14ac:dyDescent="0.45">
      <c r="A86" s="217"/>
      <c r="B86" s="149"/>
      <c r="C86" s="149"/>
      <c r="D86" s="139"/>
      <c r="E86" s="139"/>
      <c r="F86" s="153"/>
    </row>
    <row r="87" spans="1:6" x14ac:dyDescent="0.45">
      <c r="A87" s="218"/>
      <c r="B87" s="150"/>
      <c r="C87" s="150"/>
      <c r="D87" s="140"/>
      <c r="E87" s="140"/>
      <c r="F87" s="154"/>
    </row>
    <row r="88" spans="1:6" x14ac:dyDescent="0.45">
      <c r="A88" s="218"/>
      <c r="B88" s="150"/>
      <c r="C88" s="150"/>
      <c r="D88" s="140"/>
      <c r="E88" s="140"/>
      <c r="F88" s="154"/>
    </row>
    <row r="89" spans="1:6" x14ac:dyDescent="0.45">
      <c r="A89" s="218"/>
      <c r="B89" s="150"/>
      <c r="C89" s="150"/>
      <c r="D89" s="140"/>
      <c r="E89" s="140"/>
      <c r="F89" s="154"/>
    </row>
    <row r="90" spans="1:6" x14ac:dyDescent="0.45">
      <c r="A90" s="218"/>
      <c r="B90" s="150"/>
      <c r="C90" s="150"/>
      <c r="D90" s="140"/>
      <c r="E90" s="140"/>
      <c r="F90" s="154"/>
    </row>
    <row r="91" spans="1:6" ht="14.65" thickBot="1" x14ac:dyDescent="0.5">
      <c r="A91" s="219"/>
      <c r="B91" s="151"/>
      <c r="C91" s="151"/>
      <c r="D91" s="141"/>
      <c r="E91" s="141"/>
      <c r="F91" s="175"/>
    </row>
    <row r="92" spans="1:6" x14ac:dyDescent="0.45">
      <c r="A92" s="217"/>
      <c r="B92" s="149"/>
      <c r="C92" s="149"/>
      <c r="D92" s="139"/>
      <c r="E92" s="139"/>
      <c r="F92" s="153"/>
    </row>
    <row r="93" spans="1:6" x14ac:dyDescent="0.45">
      <c r="A93" s="218"/>
      <c r="B93" s="150"/>
      <c r="C93" s="150"/>
      <c r="D93" s="140"/>
      <c r="E93" s="140"/>
      <c r="F93" s="154"/>
    </row>
    <row r="94" spans="1:6" x14ac:dyDescent="0.45">
      <c r="A94" s="218"/>
      <c r="B94" s="150"/>
      <c r="C94" s="150"/>
      <c r="D94" s="140"/>
      <c r="E94" s="140"/>
      <c r="F94" s="154"/>
    </row>
    <row r="95" spans="1:6" x14ac:dyDescent="0.45">
      <c r="A95" s="218"/>
      <c r="B95" s="150"/>
      <c r="C95" s="150"/>
      <c r="D95" s="140"/>
      <c r="E95" s="140"/>
      <c r="F95" s="154"/>
    </row>
    <row r="96" spans="1:6" x14ac:dyDescent="0.45">
      <c r="A96" s="218"/>
      <c r="B96" s="150"/>
      <c r="C96" s="150"/>
      <c r="D96" s="140"/>
      <c r="E96" s="140"/>
      <c r="F96" s="154"/>
    </row>
    <row r="97" spans="1:6" ht="14.65" thickBot="1" x14ac:dyDescent="0.5">
      <c r="A97" s="219"/>
      <c r="B97" s="151"/>
      <c r="C97" s="151"/>
      <c r="D97" s="141"/>
      <c r="E97" s="141"/>
      <c r="F97" s="175"/>
    </row>
    <row r="98" spans="1:6" x14ac:dyDescent="0.45">
      <c r="A98" s="217"/>
      <c r="B98" s="149"/>
      <c r="C98" s="149"/>
      <c r="D98" s="139"/>
      <c r="E98" s="139"/>
      <c r="F98" s="153"/>
    </row>
    <row r="99" spans="1:6" x14ac:dyDescent="0.45">
      <c r="A99" s="218"/>
      <c r="B99" s="150"/>
      <c r="C99" s="150"/>
      <c r="D99" s="140"/>
      <c r="E99" s="140"/>
      <c r="F99" s="154"/>
    </row>
    <row r="100" spans="1:6" x14ac:dyDescent="0.45">
      <c r="A100" s="218"/>
      <c r="B100" s="150"/>
      <c r="C100" s="150"/>
      <c r="D100" s="140"/>
      <c r="E100" s="140"/>
      <c r="F100" s="154"/>
    </row>
    <row r="101" spans="1:6" x14ac:dyDescent="0.45">
      <c r="A101" s="218"/>
      <c r="B101" s="150"/>
      <c r="C101" s="150"/>
      <c r="D101" s="140"/>
      <c r="E101" s="140"/>
      <c r="F101" s="154"/>
    </row>
    <row r="102" spans="1:6" x14ac:dyDescent="0.45">
      <c r="A102" s="218"/>
      <c r="B102" s="150"/>
      <c r="C102" s="150"/>
      <c r="D102" s="140"/>
      <c r="E102" s="140"/>
      <c r="F102" s="154"/>
    </row>
    <row r="103" spans="1:6" ht="14.65" thickBot="1" x14ac:dyDescent="0.5">
      <c r="A103" s="219"/>
      <c r="B103" s="151"/>
      <c r="C103" s="151"/>
      <c r="D103" s="141"/>
      <c r="E103" s="152"/>
      <c r="F103" s="155"/>
    </row>
    <row r="104" spans="1:6" ht="15" thickTop="1" thickBot="1" x14ac:dyDescent="0.5">
      <c r="A104" s="8"/>
      <c r="B104" s="9"/>
      <c r="C104" s="10"/>
      <c r="D104" s="11"/>
      <c r="E104" s="12" t="s">
        <v>81</v>
      </c>
      <c r="F104" s="108">
        <f>F8+F14+F20+F26+F32+F38+F44+F50+F56+F62</f>
        <v>0</v>
      </c>
    </row>
    <row r="105" spans="1:6" ht="14.65" thickTop="1" x14ac:dyDescent="0.45"/>
  </sheetData>
  <mergeCells count="102">
    <mergeCell ref="A14:A19"/>
    <mergeCell ref="B14:B19"/>
    <mergeCell ref="E14:E19"/>
    <mergeCell ref="F14:F19"/>
    <mergeCell ref="C8:C13"/>
    <mergeCell ref="D8:D13"/>
    <mergeCell ref="C14:C19"/>
    <mergeCell ref="D14:D19"/>
    <mergeCell ref="A6:A7"/>
    <mergeCell ref="B6:B7"/>
    <mergeCell ref="C6:C7"/>
    <mergeCell ref="D6:D7"/>
    <mergeCell ref="E6:E7"/>
    <mergeCell ref="A8:A13"/>
    <mergeCell ref="B8:B13"/>
    <mergeCell ref="E8:E13"/>
    <mergeCell ref="F8:F13"/>
    <mergeCell ref="A26:A31"/>
    <mergeCell ref="B26:B31"/>
    <mergeCell ref="E26:E31"/>
    <mergeCell ref="F26:F31"/>
    <mergeCell ref="A20:A25"/>
    <mergeCell ref="B20:B25"/>
    <mergeCell ref="E20:E25"/>
    <mergeCell ref="F20:F25"/>
    <mergeCell ref="C20:C25"/>
    <mergeCell ref="D20:D25"/>
    <mergeCell ref="C26:C31"/>
    <mergeCell ref="D26:D31"/>
    <mergeCell ref="A32:A37"/>
    <mergeCell ref="B32:B37"/>
    <mergeCell ref="E32:E37"/>
    <mergeCell ref="F32:F37"/>
    <mergeCell ref="A38:A43"/>
    <mergeCell ref="B38:B43"/>
    <mergeCell ref="E38:E43"/>
    <mergeCell ref="F38:F43"/>
    <mergeCell ref="C32:C37"/>
    <mergeCell ref="D32:D37"/>
    <mergeCell ref="C38:C43"/>
    <mergeCell ref="D38:D43"/>
    <mergeCell ref="D62:D67"/>
    <mergeCell ref="A44:A49"/>
    <mergeCell ref="B44:B49"/>
    <mergeCell ref="E44:E49"/>
    <mergeCell ref="F44:F49"/>
    <mergeCell ref="A50:A55"/>
    <mergeCell ref="B50:B55"/>
    <mergeCell ref="E50:E55"/>
    <mergeCell ref="F50:F55"/>
    <mergeCell ref="C44:C49"/>
    <mergeCell ref="D44:D49"/>
    <mergeCell ref="C50:C55"/>
    <mergeCell ref="D50:D55"/>
    <mergeCell ref="C74:C79"/>
    <mergeCell ref="D74:D79"/>
    <mergeCell ref="E74:E79"/>
    <mergeCell ref="D86:D91"/>
    <mergeCell ref="E86:E91"/>
    <mergeCell ref="A56:A61"/>
    <mergeCell ref="B56:B61"/>
    <mergeCell ref="E56:E61"/>
    <mergeCell ref="F56:F61"/>
    <mergeCell ref="F74:F79"/>
    <mergeCell ref="A62:A67"/>
    <mergeCell ref="B62:B67"/>
    <mergeCell ref="E62:E67"/>
    <mergeCell ref="F62:F67"/>
    <mergeCell ref="A68:A73"/>
    <mergeCell ref="B68:B73"/>
    <mergeCell ref="C68:C73"/>
    <mergeCell ref="D68:D73"/>
    <mergeCell ref="E68:E73"/>
    <mergeCell ref="F68:F73"/>
    <mergeCell ref="A74:A79"/>
    <mergeCell ref="C56:C61"/>
    <mergeCell ref="D56:D61"/>
    <mergeCell ref="C62:C67"/>
    <mergeCell ref="A1:F5"/>
    <mergeCell ref="A98:A103"/>
    <mergeCell ref="B98:B103"/>
    <mergeCell ref="C98:C103"/>
    <mergeCell ref="D98:D103"/>
    <mergeCell ref="E98:E103"/>
    <mergeCell ref="F98:F103"/>
    <mergeCell ref="A92:A97"/>
    <mergeCell ref="B92:B97"/>
    <mergeCell ref="C92:C97"/>
    <mergeCell ref="D92:D97"/>
    <mergeCell ref="E92:E97"/>
    <mergeCell ref="F92:F97"/>
    <mergeCell ref="A86:A91"/>
    <mergeCell ref="B86:B91"/>
    <mergeCell ref="C86:C91"/>
    <mergeCell ref="F86:F91"/>
    <mergeCell ref="A80:A85"/>
    <mergeCell ref="B80:B85"/>
    <mergeCell ref="C80:C85"/>
    <mergeCell ref="D80:D85"/>
    <mergeCell ref="E80:E85"/>
    <mergeCell ref="F80:F85"/>
    <mergeCell ref="B74:B79"/>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105"/>
  <sheetViews>
    <sheetView topLeftCell="A2" zoomScale="89" zoomScaleNormal="99" workbookViewId="0">
      <selection activeCell="E8" sqref="E8:E103"/>
    </sheetView>
  </sheetViews>
  <sheetFormatPr defaultRowHeight="14.25" x14ac:dyDescent="0.45"/>
  <cols>
    <col min="1" max="1" width="12.796875" customWidth="1"/>
    <col min="2" max="2" width="42.796875" customWidth="1"/>
    <col min="3" max="4" width="10.46484375" customWidth="1"/>
    <col min="5" max="5" width="9.796875" customWidth="1"/>
    <col min="6" max="6" width="10.19921875" customWidth="1"/>
  </cols>
  <sheetData>
    <row r="1" spans="1:6" x14ac:dyDescent="0.45">
      <c r="A1" s="191" t="s">
        <v>317</v>
      </c>
      <c r="B1" s="112"/>
      <c r="C1" s="112"/>
      <c r="D1" s="112"/>
      <c r="E1" s="112"/>
      <c r="F1" s="112"/>
    </row>
    <row r="2" spans="1:6" x14ac:dyDescent="0.45">
      <c r="A2" s="112"/>
      <c r="B2" s="112"/>
      <c r="C2" s="112"/>
      <c r="D2" s="112"/>
      <c r="E2" s="112"/>
      <c r="F2" s="112"/>
    </row>
    <row r="3" spans="1:6" x14ac:dyDescent="0.45">
      <c r="A3" s="112"/>
      <c r="B3" s="112"/>
      <c r="C3" s="112"/>
      <c r="D3" s="112"/>
      <c r="E3" s="112"/>
      <c r="F3" s="112"/>
    </row>
    <row r="4" spans="1:6" x14ac:dyDescent="0.45">
      <c r="A4" s="112"/>
      <c r="B4" s="112"/>
      <c r="C4" s="112"/>
      <c r="D4" s="112"/>
      <c r="E4" s="112"/>
      <c r="F4" s="112"/>
    </row>
    <row r="5" spans="1:6" ht="14.65" thickBot="1" x14ac:dyDescent="0.5">
      <c r="A5" s="176"/>
      <c r="B5" s="176"/>
      <c r="C5" s="176"/>
      <c r="D5" s="176"/>
      <c r="E5" s="176"/>
      <c r="F5" s="176"/>
    </row>
    <row r="6" spans="1:6" ht="14.65" thickTop="1" x14ac:dyDescent="0.45">
      <c r="A6" s="199" t="s">
        <v>56</v>
      </c>
      <c r="B6" s="199" t="s">
        <v>57</v>
      </c>
      <c r="C6" s="201" t="s">
        <v>58</v>
      </c>
      <c r="D6" s="203" t="s">
        <v>59</v>
      </c>
      <c r="E6" s="203" t="s">
        <v>60</v>
      </c>
      <c r="F6" s="13" t="s">
        <v>61</v>
      </c>
    </row>
    <row r="7" spans="1:6" ht="14.65" thickBot="1" x14ac:dyDescent="0.5">
      <c r="A7" s="200"/>
      <c r="B7" s="200"/>
      <c r="C7" s="202"/>
      <c r="D7" s="204"/>
      <c r="E7" s="204"/>
      <c r="F7" s="14" t="s">
        <v>62</v>
      </c>
    </row>
    <row r="8" spans="1:6" ht="47.1" customHeight="1" thickTop="1" x14ac:dyDescent="0.45">
      <c r="A8" s="230" t="s">
        <v>296</v>
      </c>
      <c r="B8" s="167" t="s">
        <v>297</v>
      </c>
      <c r="C8" s="142" t="s">
        <v>65</v>
      </c>
      <c r="D8" s="142">
        <v>1</v>
      </c>
      <c r="E8" s="142"/>
      <c r="F8" s="159">
        <f>E8*D8</f>
        <v>0</v>
      </c>
    </row>
    <row r="9" spans="1:6" x14ac:dyDescent="0.45">
      <c r="A9" s="228"/>
      <c r="B9" s="150"/>
      <c r="C9" s="140"/>
      <c r="D9" s="140"/>
      <c r="E9" s="140"/>
      <c r="F9" s="157"/>
    </row>
    <row r="10" spans="1:6" x14ac:dyDescent="0.45">
      <c r="A10" s="228"/>
      <c r="B10" s="150"/>
      <c r="C10" s="140"/>
      <c r="D10" s="140"/>
      <c r="E10" s="140"/>
      <c r="F10" s="157"/>
    </row>
    <row r="11" spans="1:6" x14ac:dyDescent="0.45">
      <c r="A11" s="228"/>
      <c r="B11" s="150"/>
      <c r="C11" s="140"/>
      <c r="D11" s="140"/>
      <c r="E11" s="140"/>
      <c r="F11" s="157"/>
    </row>
    <row r="12" spans="1:6" x14ac:dyDescent="0.45">
      <c r="A12" s="228"/>
      <c r="B12" s="150"/>
      <c r="C12" s="140"/>
      <c r="D12" s="140"/>
      <c r="E12" s="140"/>
      <c r="F12" s="157"/>
    </row>
    <row r="13" spans="1:6" ht="14.65" thickBot="1" x14ac:dyDescent="0.5">
      <c r="A13" s="229"/>
      <c r="B13" s="151"/>
      <c r="C13" s="141"/>
      <c r="D13" s="141"/>
      <c r="E13" s="141"/>
      <c r="F13" s="158"/>
    </row>
    <row r="14" spans="1:6" ht="14.65" thickTop="1" x14ac:dyDescent="0.45">
      <c r="A14" s="227" t="s">
        <v>299</v>
      </c>
      <c r="B14" s="149" t="s">
        <v>300</v>
      </c>
      <c r="C14" s="139" t="s">
        <v>65</v>
      </c>
      <c r="D14" s="139">
        <v>1</v>
      </c>
      <c r="E14" s="139"/>
      <c r="F14" s="159">
        <f t="shared" ref="F14" si="0">E14*D14</f>
        <v>0</v>
      </c>
    </row>
    <row r="15" spans="1:6" x14ac:dyDescent="0.45">
      <c r="A15" s="228"/>
      <c r="B15" s="150"/>
      <c r="C15" s="140"/>
      <c r="D15" s="140"/>
      <c r="E15" s="140"/>
      <c r="F15" s="157"/>
    </row>
    <row r="16" spans="1:6" x14ac:dyDescent="0.45">
      <c r="A16" s="228"/>
      <c r="B16" s="150"/>
      <c r="C16" s="140"/>
      <c r="D16" s="140"/>
      <c r="E16" s="140"/>
      <c r="F16" s="157"/>
    </row>
    <row r="17" spans="1:6" x14ac:dyDescent="0.45">
      <c r="A17" s="228"/>
      <c r="B17" s="150"/>
      <c r="C17" s="140"/>
      <c r="D17" s="140"/>
      <c r="E17" s="140"/>
      <c r="F17" s="157"/>
    </row>
    <row r="18" spans="1:6" x14ac:dyDescent="0.45">
      <c r="A18" s="228"/>
      <c r="B18" s="150"/>
      <c r="C18" s="140"/>
      <c r="D18" s="140"/>
      <c r="E18" s="140"/>
      <c r="F18" s="157"/>
    </row>
    <row r="19" spans="1:6" ht="14.65" thickBot="1" x14ac:dyDescent="0.5">
      <c r="A19" s="229"/>
      <c r="B19" s="151"/>
      <c r="C19" s="141"/>
      <c r="D19" s="141"/>
      <c r="E19" s="141"/>
      <c r="F19" s="158"/>
    </row>
    <row r="20" spans="1:6" ht="77.099999999999994" customHeight="1" thickTop="1" x14ac:dyDescent="0.45">
      <c r="A20" s="227" t="s">
        <v>301</v>
      </c>
      <c r="B20" s="149" t="s">
        <v>302</v>
      </c>
      <c r="C20" s="139" t="s">
        <v>65</v>
      </c>
      <c r="D20" s="139">
        <v>1</v>
      </c>
      <c r="E20" s="139"/>
      <c r="F20" s="159">
        <f t="shared" ref="F20" si="1">E20*D20</f>
        <v>0</v>
      </c>
    </row>
    <row r="21" spans="1:6" x14ac:dyDescent="0.45">
      <c r="A21" s="228"/>
      <c r="B21" s="150"/>
      <c r="C21" s="140"/>
      <c r="D21" s="140"/>
      <c r="E21" s="140"/>
      <c r="F21" s="157"/>
    </row>
    <row r="22" spans="1:6" x14ac:dyDescent="0.45">
      <c r="A22" s="228"/>
      <c r="B22" s="150"/>
      <c r="C22" s="140"/>
      <c r="D22" s="140"/>
      <c r="E22" s="140"/>
      <c r="F22" s="157"/>
    </row>
    <row r="23" spans="1:6" x14ac:dyDescent="0.45">
      <c r="A23" s="228"/>
      <c r="B23" s="150"/>
      <c r="C23" s="140"/>
      <c r="D23" s="140"/>
      <c r="E23" s="140"/>
      <c r="F23" s="157"/>
    </row>
    <row r="24" spans="1:6" x14ac:dyDescent="0.45">
      <c r="A24" s="228"/>
      <c r="B24" s="150"/>
      <c r="C24" s="140"/>
      <c r="D24" s="140"/>
      <c r="E24" s="140"/>
      <c r="F24" s="157"/>
    </row>
    <row r="25" spans="1:6" ht="14.65" thickBot="1" x14ac:dyDescent="0.5">
      <c r="A25" s="229"/>
      <c r="B25" s="151"/>
      <c r="C25" s="141"/>
      <c r="D25" s="141"/>
      <c r="E25" s="141"/>
      <c r="F25" s="158"/>
    </row>
    <row r="26" spans="1:6" ht="57" customHeight="1" thickTop="1" x14ac:dyDescent="0.45">
      <c r="A26" s="227" t="s">
        <v>303</v>
      </c>
      <c r="B26" s="149" t="s">
        <v>304</v>
      </c>
      <c r="C26" s="139" t="s">
        <v>65</v>
      </c>
      <c r="D26" s="139">
        <v>1</v>
      </c>
      <c r="E26" s="139"/>
      <c r="F26" s="159">
        <f t="shared" ref="F26" si="2">E26*D26</f>
        <v>0</v>
      </c>
    </row>
    <row r="27" spans="1:6" x14ac:dyDescent="0.45">
      <c r="A27" s="228"/>
      <c r="B27" s="150"/>
      <c r="C27" s="140"/>
      <c r="D27" s="140"/>
      <c r="E27" s="140"/>
      <c r="F27" s="157"/>
    </row>
    <row r="28" spans="1:6" x14ac:dyDescent="0.45">
      <c r="A28" s="228"/>
      <c r="B28" s="150"/>
      <c r="C28" s="140"/>
      <c r="D28" s="140"/>
      <c r="E28" s="140"/>
      <c r="F28" s="157"/>
    </row>
    <row r="29" spans="1:6" x14ac:dyDescent="0.45">
      <c r="A29" s="228"/>
      <c r="B29" s="150"/>
      <c r="C29" s="140"/>
      <c r="D29" s="140"/>
      <c r="E29" s="140"/>
      <c r="F29" s="157"/>
    </row>
    <row r="30" spans="1:6" x14ac:dyDescent="0.45">
      <c r="A30" s="228"/>
      <c r="B30" s="150"/>
      <c r="C30" s="140"/>
      <c r="D30" s="140"/>
      <c r="E30" s="140"/>
      <c r="F30" s="157"/>
    </row>
    <row r="31" spans="1:6" ht="14.65" thickBot="1" x14ac:dyDescent="0.5">
      <c r="A31" s="229"/>
      <c r="B31" s="151"/>
      <c r="C31" s="141"/>
      <c r="D31" s="141"/>
      <c r="E31" s="141"/>
      <c r="F31" s="158"/>
    </row>
    <row r="32" spans="1:6" ht="27" customHeight="1" thickTop="1" x14ac:dyDescent="0.45">
      <c r="A32" s="227" t="s">
        <v>305</v>
      </c>
      <c r="B32" s="149" t="s">
        <v>306</v>
      </c>
      <c r="C32" s="139" t="s">
        <v>74</v>
      </c>
      <c r="D32" s="139">
        <v>14</v>
      </c>
      <c r="E32" s="139"/>
      <c r="F32" s="159">
        <f>E32*D32</f>
        <v>0</v>
      </c>
    </row>
    <row r="33" spans="1:6" x14ac:dyDescent="0.45">
      <c r="A33" s="228"/>
      <c r="B33" s="150"/>
      <c r="C33" s="140"/>
      <c r="D33" s="140"/>
      <c r="E33" s="140"/>
      <c r="F33" s="157"/>
    </row>
    <row r="34" spans="1:6" x14ac:dyDescent="0.45">
      <c r="A34" s="228"/>
      <c r="B34" s="150"/>
      <c r="C34" s="140"/>
      <c r="D34" s="140"/>
      <c r="E34" s="140"/>
      <c r="F34" s="157"/>
    </row>
    <row r="35" spans="1:6" x14ac:dyDescent="0.45">
      <c r="A35" s="228"/>
      <c r="B35" s="150"/>
      <c r="C35" s="140"/>
      <c r="D35" s="140"/>
      <c r="E35" s="140"/>
      <c r="F35" s="157"/>
    </row>
    <row r="36" spans="1:6" x14ac:dyDescent="0.45">
      <c r="A36" s="228"/>
      <c r="B36" s="150"/>
      <c r="C36" s="140"/>
      <c r="D36" s="140"/>
      <c r="E36" s="140"/>
      <c r="F36" s="157"/>
    </row>
    <row r="37" spans="1:6" ht="14.65" thickBot="1" x14ac:dyDescent="0.5">
      <c r="A37" s="229"/>
      <c r="B37" s="151"/>
      <c r="C37" s="141"/>
      <c r="D37" s="141"/>
      <c r="E37" s="141"/>
      <c r="F37" s="158"/>
    </row>
    <row r="38" spans="1:6" ht="47.1" customHeight="1" thickTop="1" x14ac:dyDescent="0.45">
      <c r="A38" s="227" t="s">
        <v>307</v>
      </c>
      <c r="B38" s="149" t="s">
        <v>308</v>
      </c>
      <c r="C38" s="139" t="s">
        <v>74</v>
      </c>
      <c r="D38" s="139">
        <v>4</v>
      </c>
      <c r="E38" s="139"/>
      <c r="F38" s="159">
        <f t="shared" ref="F38:F56" si="3">E38*D38</f>
        <v>0</v>
      </c>
    </row>
    <row r="39" spans="1:6" x14ac:dyDescent="0.45">
      <c r="A39" s="228"/>
      <c r="B39" s="150"/>
      <c r="C39" s="140"/>
      <c r="D39" s="140"/>
      <c r="E39" s="140"/>
      <c r="F39" s="157"/>
    </row>
    <row r="40" spans="1:6" x14ac:dyDescent="0.45">
      <c r="A40" s="228"/>
      <c r="B40" s="150"/>
      <c r="C40" s="140"/>
      <c r="D40" s="140"/>
      <c r="E40" s="140"/>
      <c r="F40" s="157"/>
    </row>
    <row r="41" spans="1:6" x14ac:dyDescent="0.45">
      <c r="A41" s="228"/>
      <c r="B41" s="150"/>
      <c r="C41" s="140"/>
      <c r="D41" s="140"/>
      <c r="E41" s="140"/>
      <c r="F41" s="157"/>
    </row>
    <row r="42" spans="1:6" x14ac:dyDescent="0.45">
      <c r="A42" s="228"/>
      <c r="B42" s="150"/>
      <c r="C42" s="140"/>
      <c r="D42" s="140"/>
      <c r="E42" s="140"/>
      <c r="F42" s="157"/>
    </row>
    <row r="43" spans="1:6" ht="14.65" thickBot="1" x14ac:dyDescent="0.5">
      <c r="A43" s="229"/>
      <c r="B43" s="151"/>
      <c r="C43" s="141"/>
      <c r="D43" s="141"/>
      <c r="E43" s="141"/>
      <c r="F43" s="158"/>
    </row>
    <row r="44" spans="1:6" ht="14.65" thickTop="1" x14ac:dyDescent="0.45">
      <c r="A44" s="227" t="s">
        <v>309</v>
      </c>
      <c r="B44" s="149" t="s">
        <v>310</v>
      </c>
      <c r="C44" s="139" t="s">
        <v>74</v>
      </c>
      <c r="D44" s="139">
        <v>2</v>
      </c>
      <c r="E44" s="139"/>
      <c r="F44" s="159">
        <f t="shared" ref="F44" si="4">E44*D44</f>
        <v>0</v>
      </c>
    </row>
    <row r="45" spans="1:6" x14ac:dyDescent="0.45">
      <c r="A45" s="228"/>
      <c r="B45" s="150"/>
      <c r="C45" s="140"/>
      <c r="D45" s="140"/>
      <c r="E45" s="140"/>
      <c r="F45" s="157"/>
    </row>
    <row r="46" spans="1:6" x14ac:dyDescent="0.45">
      <c r="A46" s="228"/>
      <c r="B46" s="150"/>
      <c r="C46" s="140"/>
      <c r="D46" s="140"/>
      <c r="E46" s="140"/>
      <c r="F46" s="157"/>
    </row>
    <row r="47" spans="1:6" x14ac:dyDescent="0.45">
      <c r="A47" s="228"/>
      <c r="B47" s="150"/>
      <c r="C47" s="140"/>
      <c r="D47" s="140"/>
      <c r="E47" s="140"/>
      <c r="F47" s="157"/>
    </row>
    <row r="48" spans="1:6" x14ac:dyDescent="0.45">
      <c r="A48" s="228"/>
      <c r="B48" s="150"/>
      <c r="C48" s="140"/>
      <c r="D48" s="140"/>
      <c r="E48" s="140"/>
      <c r="F48" s="157"/>
    </row>
    <row r="49" spans="1:6" ht="14.65" thickBot="1" x14ac:dyDescent="0.5">
      <c r="A49" s="229"/>
      <c r="B49" s="151"/>
      <c r="C49" s="141"/>
      <c r="D49" s="141"/>
      <c r="E49" s="141"/>
      <c r="F49" s="158"/>
    </row>
    <row r="50" spans="1:6" ht="66.95" customHeight="1" thickTop="1" x14ac:dyDescent="0.45">
      <c r="A50" s="227" t="s">
        <v>311</v>
      </c>
      <c r="B50" s="149" t="s">
        <v>312</v>
      </c>
      <c r="C50" s="139" t="s">
        <v>74</v>
      </c>
      <c r="D50" s="139">
        <v>10</v>
      </c>
      <c r="E50" s="139"/>
      <c r="F50" s="159">
        <f t="shared" ref="F50" si="5">E50*D50</f>
        <v>0</v>
      </c>
    </row>
    <row r="51" spans="1:6" x14ac:dyDescent="0.45">
      <c r="A51" s="228"/>
      <c r="B51" s="150"/>
      <c r="C51" s="140"/>
      <c r="D51" s="140"/>
      <c r="E51" s="140"/>
      <c r="F51" s="157"/>
    </row>
    <row r="52" spans="1:6" x14ac:dyDescent="0.45">
      <c r="A52" s="228"/>
      <c r="B52" s="150"/>
      <c r="C52" s="140"/>
      <c r="D52" s="140"/>
      <c r="E52" s="140"/>
      <c r="F52" s="157"/>
    </row>
    <row r="53" spans="1:6" x14ac:dyDescent="0.45">
      <c r="A53" s="228"/>
      <c r="B53" s="150"/>
      <c r="C53" s="140"/>
      <c r="D53" s="140"/>
      <c r="E53" s="140"/>
      <c r="F53" s="157"/>
    </row>
    <row r="54" spans="1:6" x14ac:dyDescent="0.45">
      <c r="A54" s="228"/>
      <c r="B54" s="150"/>
      <c r="C54" s="140"/>
      <c r="D54" s="140"/>
      <c r="E54" s="140"/>
      <c r="F54" s="157"/>
    </row>
    <row r="55" spans="1:6" ht="14.65" thickBot="1" x14ac:dyDescent="0.5">
      <c r="A55" s="229"/>
      <c r="B55" s="151"/>
      <c r="C55" s="185"/>
      <c r="D55" s="185"/>
      <c r="E55" s="152"/>
      <c r="F55" s="158"/>
    </row>
    <row r="56" spans="1:6" ht="14.65" thickTop="1" x14ac:dyDescent="0.45">
      <c r="A56" s="230" t="s">
        <v>313</v>
      </c>
      <c r="B56" s="167" t="s">
        <v>314</v>
      </c>
      <c r="C56" s="142" t="s">
        <v>74</v>
      </c>
      <c r="D56" s="142">
        <v>4</v>
      </c>
      <c r="E56" s="189"/>
      <c r="F56" s="159">
        <f t="shared" si="3"/>
        <v>0</v>
      </c>
    </row>
    <row r="57" spans="1:6" x14ac:dyDescent="0.45">
      <c r="A57" s="228"/>
      <c r="B57" s="150"/>
      <c r="C57" s="140"/>
      <c r="D57" s="140"/>
      <c r="E57" s="140"/>
      <c r="F57" s="157"/>
    </row>
    <row r="58" spans="1:6" x14ac:dyDescent="0.45">
      <c r="A58" s="228"/>
      <c r="B58" s="150"/>
      <c r="C58" s="140"/>
      <c r="D58" s="140"/>
      <c r="E58" s="140"/>
      <c r="F58" s="157"/>
    </row>
    <row r="59" spans="1:6" x14ac:dyDescent="0.45">
      <c r="A59" s="228"/>
      <c r="B59" s="150"/>
      <c r="C59" s="140"/>
      <c r="D59" s="140"/>
      <c r="E59" s="140"/>
      <c r="F59" s="157"/>
    </row>
    <row r="60" spans="1:6" x14ac:dyDescent="0.45">
      <c r="A60" s="228"/>
      <c r="B60" s="150"/>
      <c r="C60" s="140"/>
      <c r="D60" s="140"/>
      <c r="E60" s="140"/>
      <c r="F60" s="157"/>
    </row>
    <row r="61" spans="1:6" ht="14.65" thickBot="1" x14ac:dyDescent="0.5">
      <c r="A61" s="229"/>
      <c r="B61" s="151"/>
      <c r="C61" s="141"/>
      <c r="D61" s="141"/>
      <c r="E61" s="141"/>
      <c r="F61" s="158"/>
    </row>
    <row r="62" spans="1:6" ht="14.65" thickTop="1" x14ac:dyDescent="0.45">
      <c r="A62" s="227" t="s">
        <v>315</v>
      </c>
      <c r="B62" s="149" t="s">
        <v>316</v>
      </c>
      <c r="C62" s="139" t="s">
        <v>65</v>
      </c>
      <c r="D62" s="139" t="s">
        <v>298</v>
      </c>
      <c r="E62" s="139"/>
      <c r="F62" s="159">
        <f>E62</f>
        <v>0</v>
      </c>
    </row>
    <row r="63" spans="1:6" x14ac:dyDescent="0.45">
      <c r="A63" s="228"/>
      <c r="B63" s="150"/>
      <c r="C63" s="140"/>
      <c r="D63" s="140"/>
      <c r="E63" s="140"/>
      <c r="F63" s="157"/>
    </row>
    <row r="64" spans="1:6" x14ac:dyDescent="0.45">
      <c r="A64" s="228"/>
      <c r="B64" s="150"/>
      <c r="C64" s="140"/>
      <c r="D64" s="140"/>
      <c r="E64" s="140"/>
      <c r="F64" s="157"/>
    </row>
    <row r="65" spans="1:6" x14ac:dyDescent="0.45">
      <c r="A65" s="228"/>
      <c r="B65" s="150"/>
      <c r="C65" s="140"/>
      <c r="D65" s="140"/>
      <c r="E65" s="140"/>
      <c r="F65" s="157"/>
    </row>
    <row r="66" spans="1:6" x14ac:dyDescent="0.45">
      <c r="A66" s="228"/>
      <c r="B66" s="150"/>
      <c r="C66" s="140"/>
      <c r="D66" s="140"/>
      <c r="E66" s="140"/>
      <c r="F66" s="157"/>
    </row>
    <row r="67" spans="1:6" ht="14.65" thickBot="1" x14ac:dyDescent="0.5">
      <c r="A67" s="229"/>
      <c r="B67" s="151"/>
      <c r="C67" s="141"/>
      <c r="D67" s="141"/>
      <c r="E67" s="141"/>
      <c r="F67" s="158"/>
    </row>
    <row r="68" spans="1:6" x14ac:dyDescent="0.45">
      <c r="A68" s="224"/>
      <c r="B68" s="149"/>
      <c r="C68" s="149"/>
      <c r="D68" s="139"/>
      <c r="E68" s="139"/>
      <c r="F68" s="153"/>
    </row>
    <row r="69" spans="1:6" x14ac:dyDescent="0.45">
      <c r="A69" s="225"/>
      <c r="B69" s="150"/>
      <c r="C69" s="150"/>
      <c r="D69" s="140"/>
      <c r="E69" s="140"/>
      <c r="F69" s="154"/>
    </row>
    <row r="70" spans="1:6" x14ac:dyDescent="0.45">
      <c r="A70" s="225"/>
      <c r="B70" s="150"/>
      <c r="C70" s="150"/>
      <c r="D70" s="140"/>
      <c r="E70" s="140"/>
      <c r="F70" s="154"/>
    </row>
    <row r="71" spans="1:6" x14ac:dyDescent="0.45">
      <c r="A71" s="225"/>
      <c r="B71" s="150"/>
      <c r="C71" s="150"/>
      <c r="D71" s="140"/>
      <c r="E71" s="140"/>
      <c r="F71" s="154"/>
    </row>
    <row r="72" spans="1:6" x14ac:dyDescent="0.45">
      <c r="A72" s="225"/>
      <c r="B72" s="150"/>
      <c r="C72" s="150"/>
      <c r="D72" s="140"/>
      <c r="E72" s="140"/>
      <c r="F72" s="154"/>
    </row>
    <row r="73" spans="1:6" ht="14.65" thickBot="1" x14ac:dyDescent="0.5">
      <c r="A73" s="226"/>
      <c r="B73" s="151"/>
      <c r="C73" s="151"/>
      <c r="D73" s="141"/>
      <c r="E73" s="141"/>
      <c r="F73" s="175"/>
    </row>
    <row r="74" spans="1:6" x14ac:dyDescent="0.45">
      <c r="A74" s="224"/>
      <c r="B74" s="149"/>
      <c r="C74" s="149"/>
      <c r="D74" s="139"/>
      <c r="E74" s="139"/>
      <c r="F74" s="153"/>
    </row>
    <row r="75" spans="1:6" x14ac:dyDescent="0.45">
      <c r="A75" s="225"/>
      <c r="B75" s="150"/>
      <c r="C75" s="150"/>
      <c r="D75" s="140"/>
      <c r="E75" s="140"/>
      <c r="F75" s="154"/>
    </row>
    <row r="76" spans="1:6" x14ac:dyDescent="0.45">
      <c r="A76" s="225"/>
      <c r="B76" s="150"/>
      <c r="C76" s="150"/>
      <c r="D76" s="140"/>
      <c r="E76" s="140"/>
      <c r="F76" s="154"/>
    </row>
    <row r="77" spans="1:6" x14ac:dyDescent="0.45">
      <c r="A77" s="225"/>
      <c r="B77" s="150"/>
      <c r="C77" s="150"/>
      <c r="D77" s="140"/>
      <c r="E77" s="140"/>
      <c r="F77" s="154"/>
    </row>
    <row r="78" spans="1:6" x14ac:dyDescent="0.45">
      <c r="A78" s="225"/>
      <c r="B78" s="150"/>
      <c r="C78" s="150"/>
      <c r="D78" s="140"/>
      <c r="E78" s="140"/>
      <c r="F78" s="154"/>
    </row>
    <row r="79" spans="1:6" ht="14.65" thickBot="1" x14ac:dyDescent="0.5">
      <c r="A79" s="226"/>
      <c r="B79" s="151"/>
      <c r="C79" s="151"/>
      <c r="D79" s="141"/>
      <c r="E79" s="141"/>
      <c r="F79" s="175"/>
    </row>
    <row r="80" spans="1:6" x14ac:dyDescent="0.45">
      <c r="A80" s="224"/>
      <c r="B80" s="149"/>
      <c r="C80" s="149"/>
      <c r="D80" s="139"/>
      <c r="E80" s="139"/>
      <c r="F80" s="153"/>
    </row>
    <row r="81" spans="1:6" x14ac:dyDescent="0.45">
      <c r="A81" s="225"/>
      <c r="B81" s="150"/>
      <c r="C81" s="150"/>
      <c r="D81" s="140"/>
      <c r="E81" s="140"/>
      <c r="F81" s="154"/>
    </row>
    <row r="82" spans="1:6" x14ac:dyDescent="0.45">
      <c r="A82" s="225"/>
      <c r="B82" s="150"/>
      <c r="C82" s="150"/>
      <c r="D82" s="140"/>
      <c r="E82" s="140"/>
      <c r="F82" s="154"/>
    </row>
    <row r="83" spans="1:6" x14ac:dyDescent="0.45">
      <c r="A83" s="225"/>
      <c r="B83" s="150"/>
      <c r="C83" s="150"/>
      <c r="D83" s="140"/>
      <c r="E83" s="140"/>
      <c r="F83" s="154"/>
    </row>
    <row r="84" spans="1:6" x14ac:dyDescent="0.45">
      <c r="A84" s="225"/>
      <c r="B84" s="150"/>
      <c r="C84" s="150"/>
      <c r="D84" s="140"/>
      <c r="E84" s="140"/>
      <c r="F84" s="154"/>
    </row>
    <row r="85" spans="1:6" ht="14.65" thickBot="1" x14ac:dyDescent="0.5">
      <c r="A85" s="226"/>
      <c r="B85" s="151"/>
      <c r="C85" s="151"/>
      <c r="D85" s="141"/>
      <c r="E85" s="141"/>
      <c r="F85" s="175"/>
    </row>
    <row r="86" spans="1:6" x14ac:dyDescent="0.45">
      <c r="A86" s="224"/>
      <c r="B86" s="149"/>
      <c r="C86" s="149"/>
      <c r="D86" s="7"/>
      <c r="E86" s="139"/>
      <c r="F86" s="153"/>
    </row>
    <row r="87" spans="1:6" x14ac:dyDescent="0.45">
      <c r="A87" s="225"/>
      <c r="B87" s="150"/>
      <c r="C87" s="150"/>
      <c r="D87" s="6"/>
      <c r="E87" s="140"/>
      <c r="F87" s="154"/>
    </row>
    <row r="88" spans="1:6" x14ac:dyDescent="0.45">
      <c r="A88" s="225"/>
      <c r="B88" s="150"/>
      <c r="C88" s="150"/>
      <c r="D88" s="6"/>
      <c r="E88" s="140"/>
      <c r="F88" s="154"/>
    </row>
    <row r="89" spans="1:6" x14ac:dyDescent="0.45">
      <c r="A89" s="225"/>
      <c r="B89" s="150"/>
      <c r="C89" s="150"/>
      <c r="D89" s="6"/>
      <c r="E89" s="140"/>
      <c r="F89" s="154"/>
    </row>
    <row r="90" spans="1:6" x14ac:dyDescent="0.45">
      <c r="A90" s="225"/>
      <c r="B90" s="150"/>
      <c r="C90" s="150"/>
      <c r="D90" s="6"/>
      <c r="E90" s="140"/>
      <c r="F90" s="154"/>
    </row>
    <row r="91" spans="1:6" ht="14.65" thickBot="1" x14ac:dyDescent="0.5">
      <c r="A91" s="226"/>
      <c r="B91" s="151"/>
      <c r="C91" s="151"/>
      <c r="D91" s="6" t="s">
        <v>66</v>
      </c>
      <c r="E91" s="141"/>
      <c r="F91" s="175"/>
    </row>
    <row r="92" spans="1:6" x14ac:dyDescent="0.45">
      <c r="A92" s="224"/>
      <c r="B92" s="149"/>
      <c r="C92" s="149"/>
      <c r="D92" s="139"/>
      <c r="E92" s="139"/>
      <c r="F92" s="153"/>
    </row>
    <row r="93" spans="1:6" x14ac:dyDescent="0.45">
      <c r="A93" s="225"/>
      <c r="B93" s="150"/>
      <c r="C93" s="150"/>
      <c r="D93" s="140"/>
      <c r="E93" s="140"/>
      <c r="F93" s="154"/>
    </row>
    <row r="94" spans="1:6" x14ac:dyDescent="0.45">
      <c r="A94" s="225"/>
      <c r="B94" s="150"/>
      <c r="C94" s="150"/>
      <c r="D94" s="140"/>
      <c r="E94" s="140"/>
      <c r="F94" s="154"/>
    </row>
    <row r="95" spans="1:6" x14ac:dyDescent="0.45">
      <c r="A95" s="225"/>
      <c r="B95" s="150"/>
      <c r="C95" s="150"/>
      <c r="D95" s="140"/>
      <c r="E95" s="140"/>
      <c r="F95" s="154"/>
    </row>
    <row r="96" spans="1:6" x14ac:dyDescent="0.45">
      <c r="A96" s="225"/>
      <c r="B96" s="150"/>
      <c r="C96" s="150"/>
      <c r="D96" s="140"/>
      <c r="E96" s="140"/>
      <c r="F96" s="154"/>
    </row>
    <row r="97" spans="1:6" ht="14.65" thickBot="1" x14ac:dyDescent="0.5">
      <c r="A97" s="226"/>
      <c r="B97" s="151"/>
      <c r="C97" s="151"/>
      <c r="D97" s="141"/>
      <c r="E97" s="141"/>
      <c r="F97" s="175"/>
    </row>
    <row r="98" spans="1:6" x14ac:dyDescent="0.45">
      <c r="A98" s="224"/>
      <c r="B98" s="149"/>
      <c r="C98" s="149"/>
      <c r="D98" s="139"/>
      <c r="E98" s="139"/>
      <c r="F98" s="153"/>
    </row>
    <row r="99" spans="1:6" x14ac:dyDescent="0.45">
      <c r="A99" s="225"/>
      <c r="B99" s="150"/>
      <c r="C99" s="150"/>
      <c r="D99" s="140"/>
      <c r="E99" s="140"/>
      <c r="F99" s="154"/>
    </row>
    <row r="100" spans="1:6" x14ac:dyDescent="0.45">
      <c r="A100" s="225"/>
      <c r="B100" s="150"/>
      <c r="C100" s="150"/>
      <c r="D100" s="140"/>
      <c r="E100" s="140"/>
      <c r="F100" s="154"/>
    </row>
    <row r="101" spans="1:6" x14ac:dyDescent="0.45">
      <c r="A101" s="225"/>
      <c r="B101" s="150"/>
      <c r="C101" s="150"/>
      <c r="D101" s="140"/>
      <c r="E101" s="140"/>
      <c r="F101" s="154"/>
    </row>
    <row r="102" spans="1:6" x14ac:dyDescent="0.45">
      <c r="A102" s="225"/>
      <c r="B102" s="150"/>
      <c r="C102" s="150"/>
      <c r="D102" s="140"/>
      <c r="E102" s="140"/>
      <c r="F102" s="154"/>
    </row>
    <row r="103" spans="1:6" ht="14.65" thickBot="1" x14ac:dyDescent="0.5">
      <c r="A103" s="226"/>
      <c r="B103" s="151"/>
      <c r="C103" s="151"/>
      <c r="D103" s="141"/>
      <c r="E103" s="152"/>
      <c r="F103" s="155"/>
    </row>
    <row r="104" spans="1:6" ht="15" thickTop="1" thickBot="1" x14ac:dyDescent="0.5">
      <c r="A104" s="8"/>
      <c r="B104" s="9"/>
      <c r="C104" s="10"/>
      <c r="D104" s="11"/>
      <c r="E104" s="12" t="s">
        <v>81</v>
      </c>
      <c r="F104" s="108">
        <f>F8+F14+F20+F26+F32+F38+F44+F50+F56+F62</f>
        <v>0</v>
      </c>
    </row>
    <row r="105" spans="1:6" ht="14.65" thickTop="1" x14ac:dyDescent="0.45"/>
  </sheetData>
  <mergeCells count="101">
    <mergeCell ref="F26:F31"/>
    <mergeCell ref="A32:A37"/>
    <mergeCell ref="B32:B37"/>
    <mergeCell ref="E32:E37"/>
    <mergeCell ref="F32:F37"/>
    <mergeCell ref="A6:A7"/>
    <mergeCell ref="B6:B7"/>
    <mergeCell ref="C6:C7"/>
    <mergeCell ref="D6:D7"/>
    <mergeCell ref="E6:E7"/>
    <mergeCell ref="A8:A13"/>
    <mergeCell ref="B8:B13"/>
    <mergeCell ref="E8:E13"/>
    <mergeCell ref="F8:F13"/>
    <mergeCell ref="A14:A19"/>
    <mergeCell ref="B14:B19"/>
    <mergeCell ref="E14:E19"/>
    <mergeCell ref="F14:F19"/>
    <mergeCell ref="E50:E55"/>
    <mergeCell ref="F50:F55"/>
    <mergeCell ref="A44:A49"/>
    <mergeCell ref="B44:B49"/>
    <mergeCell ref="E44:E49"/>
    <mergeCell ref="F44:F49"/>
    <mergeCell ref="C32:C37"/>
    <mergeCell ref="D32:D37"/>
    <mergeCell ref="C38:C43"/>
    <mergeCell ref="D38:D43"/>
    <mergeCell ref="C44:C49"/>
    <mergeCell ref="D44:D49"/>
    <mergeCell ref="C50:C55"/>
    <mergeCell ref="D50:D55"/>
    <mergeCell ref="A80:A85"/>
    <mergeCell ref="B80:B85"/>
    <mergeCell ref="A1:F5"/>
    <mergeCell ref="A38:A43"/>
    <mergeCell ref="B38:B43"/>
    <mergeCell ref="E38:E43"/>
    <mergeCell ref="F38:F43"/>
    <mergeCell ref="A26:A31"/>
    <mergeCell ref="B26:B31"/>
    <mergeCell ref="E26:E31"/>
    <mergeCell ref="C8:C13"/>
    <mergeCell ref="D8:D13"/>
    <mergeCell ref="C14:C19"/>
    <mergeCell ref="D14:D19"/>
    <mergeCell ref="C20:C25"/>
    <mergeCell ref="D20:D25"/>
    <mergeCell ref="C26:C31"/>
    <mergeCell ref="D26:D31"/>
    <mergeCell ref="A20:A25"/>
    <mergeCell ref="B20:B25"/>
    <mergeCell ref="E20:E25"/>
    <mergeCell ref="F20:F25"/>
    <mergeCell ref="A50:A55"/>
    <mergeCell ref="B50:B55"/>
    <mergeCell ref="A68:A73"/>
    <mergeCell ref="B68:B73"/>
    <mergeCell ref="C68:C73"/>
    <mergeCell ref="D68:D73"/>
    <mergeCell ref="E68:E73"/>
    <mergeCell ref="F68:F73"/>
    <mergeCell ref="A74:A79"/>
    <mergeCell ref="B74:B79"/>
    <mergeCell ref="C74:C79"/>
    <mergeCell ref="D74:D79"/>
    <mergeCell ref="E74:E79"/>
    <mergeCell ref="F74:F79"/>
    <mergeCell ref="D62:D67"/>
    <mergeCell ref="C80:C85"/>
    <mergeCell ref="D80:D85"/>
    <mergeCell ref="C98:C103"/>
    <mergeCell ref="D98:D103"/>
    <mergeCell ref="E56:E61"/>
    <mergeCell ref="E98:E103"/>
    <mergeCell ref="E80:E85"/>
    <mergeCell ref="F80:F85"/>
    <mergeCell ref="C56:C61"/>
    <mergeCell ref="D56:D61"/>
    <mergeCell ref="F98:F103"/>
    <mergeCell ref="A86:A91"/>
    <mergeCell ref="B86:B91"/>
    <mergeCell ref="C86:C91"/>
    <mergeCell ref="E86:E91"/>
    <mergeCell ref="F86:F91"/>
    <mergeCell ref="A92:A97"/>
    <mergeCell ref="B92:B97"/>
    <mergeCell ref="C92:C97"/>
    <mergeCell ref="D92:D97"/>
    <mergeCell ref="E92:E97"/>
    <mergeCell ref="F92:F97"/>
    <mergeCell ref="A98:A103"/>
    <mergeCell ref="B98:B103"/>
    <mergeCell ref="F56:F61"/>
    <mergeCell ref="A62:A67"/>
    <mergeCell ref="B62:B67"/>
    <mergeCell ref="E62:E67"/>
    <mergeCell ref="F62:F67"/>
    <mergeCell ref="A56:A61"/>
    <mergeCell ref="B56:B61"/>
    <mergeCell ref="C62:C67"/>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B21"/>
  <sheetViews>
    <sheetView tabSelected="1" topLeftCell="A2" zoomScale="80" zoomScaleNormal="84" workbookViewId="0">
      <selection activeCell="A29" sqref="A29"/>
    </sheetView>
  </sheetViews>
  <sheetFormatPr defaultRowHeight="14.25" x14ac:dyDescent="0.45"/>
  <cols>
    <col min="1" max="1" width="40.19921875" customWidth="1"/>
    <col min="2" max="2" width="37.3984375" customWidth="1"/>
  </cols>
  <sheetData>
    <row r="1" spans="1:2" x14ac:dyDescent="0.45">
      <c r="A1" s="111" t="s">
        <v>318</v>
      </c>
      <c r="B1" s="112"/>
    </row>
    <row r="2" spans="1:2" x14ac:dyDescent="0.45">
      <c r="A2" s="112"/>
      <c r="B2" s="112"/>
    </row>
    <row r="3" spans="1:2" x14ac:dyDescent="0.45">
      <c r="A3" s="112"/>
      <c r="B3" s="112"/>
    </row>
    <row r="4" spans="1:2" x14ac:dyDescent="0.45">
      <c r="A4" s="112"/>
      <c r="B4" s="112"/>
    </row>
    <row r="5" spans="1:2" ht="14.65" thickBot="1" x14ac:dyDescent="0.5">
      <c r="A5" s="112"/>
      <c r="B5" s="112"/>
    </row>
    <row r="6" spans="1:2" ht="15" thickBot="1" x14ac:dyDescent="0.5">
      <c r="A6" s="15" t="s">
        <v>319</v>
      </c>
      <c r="B6" s="16" t="s">
        <v>320</v>
      </c>
    </row>
    <row r="7" spans="1:2" ht="29.65" thickBot="1" x14ac:dyDescent="0.5">
      <c r="A7" s="17" t="s">
        <v>321</v>
      </c>
      <c r="B7" s="109">
        <f>'MOBILISATION &amp; DEMOBILISATION'!F54</f>
        <v>0</v>
      </c>
    </row>
    <row r="8" spans="1:2" ht="15" thickBot="1" x14ac:dyDescent="0.5">
      <c r="A8" s="17" t="s">
        <v>322</v>
      </c>
      <c r="B8" s="109">
        <f>'LANDING PLATFORM'!F150</f>
        <v>0</v>
      </c>
    </row>
    <row r="9" spans="1:2" ht="15" thickBot="1" x14ac:dyDescent="0.5">
      <c r="A9" s="17" t="s">
        <v>323</v>
      </c>
      <c r="B9" s="109">
        <f>'OFFICE BLOCK'!F150</f>
        <v>0</v>
      </c>
    </row>
    <row r="10" spans="1:2" ht="29.65" thickBot="1" x14ac:dyDescent="0.5">
      <c r="A10" s="17" t="s">
        <v>324</v>
      </c>
      <c r="B10" s="109">
        <f>'HYGIENE BLOCK'!F150</f>
        <v>0</v>
      </c>
    </row>
    <row r="11" spans="1:2" ht="15" thickBot="1" x14ac:dyDescent="0.5">
      <c r="A11" s="17" t="s">
        <v>325</v>
      </c>
      <c r="B11" s="109">
        <f>'POTABLE WATER SUPPLY'!F104</f>
        <v>0</v>
      </c>
    </row>
    <row r="12" spans="1:2" ht="15" thickBot="1" x14ac:dyDescent="0.5">
      <c r="A12" s="17" t="s">
        <v>326</v>
      </c>
      <c r="B12" s="109">
        <f>'SANITARY SEAWATER SUPPLY'!F105</f>
        <v>0</v>
      </c>
    </row>
    <row r="13" spans="1:2" ht="29.65" thickBot="1" x14ac:dyDescent="0.5">
      <c r="A13" s="17" t="s">
        <v>327</v>
      </c>
      <c r="B13" s="109">
        <f>'BOUNDARY WALL'!F110</f>
        <v>0</v>
      </c>
    </row>
    <row r="14" spans="1:2" ht="15" thickBot="1" x14ac:dyDescent="0.5">
      <c r="A14" s="17"/>
      <c r="B14" s="109"/>
    </row>
    <row r="15" spans="1:2" ht="15" thickBot="1" x14ac:dyDescent="0.5">
      <c r="A15" s="17" t="s">
        <v>328</v>
      </c>
      <c r="B15" s="109">
        <f>'LIQUID WASTE TREATMENT'!F104</f>
        <v>0</v>
      </c>
    </row>
    <row r="16" spans="1:2" ht="15" thickBot="1" x14ac:dyDescent="0.5">
      <c r="A16" s="17" t="s">
        <v>329</v>
      </c>
      <c r="B16" s="109">
        <f>'ELECTRICAL FITTINGS'!F104</f>
        <v>0</v>
      </c>
    </row>
    <row r="17" spans="1:2" ht="15" thickBot="1" x14ac:dyDescent="0.5">
      <c r="A17" s="19" t="s">
        <v>101</v>
      </c>
      <c r="B17" s="109">
        <f>B16+B15+B14+B13+B12+B11+B10+B9+B8+B7</f>
        <v>0</v>
      </c>
    </row>
    <row r="18" spans="1:2" ht="15" thickBot="1" x14ac:dyDescent="0.5">
      <c r="A18" s="17"/>
      <c r="B18" s="18"/>
    </row>
    <row r="19" spans="1:2" ht="15" thickBot="1" x14ac:dyDescent="0.5">
      <c r="A19" s="19" t="s">
        <v>386</v>
      </c>
      <c r="B19" s="109">
        <f>0.15*B17</f>
        <v>0</v>
      </c>
    </row>
    <row r="20" spans="1:2" ht="15" thickBot="1" x14ac:dyDescent="0.5">
      <c r="A20" s="20"/>
      <c r="B20" s="18"/>
    </row>
    <row r="21" spans="1:2" ht="15" thickBot="1" x14ac:dyDescent="0.5">
      <c r="A21" s="21" t="s">
        <v>330</v>
      </c>
      <c r="B21" s="110">
        <f>B19+B17</f>
        <v>0</v>
      </c>
    </row>
  </sheetData>
  <mergeCells count="1">
    <mergeCell ref="A1:B5"/>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COVER</vt:lpstr>
      <vt:lpstr>PARTICULAR PRELIMINARIES</vt:lpstr>
      <vt:lpstr>PREAMBLE</vt:lpstr>
      <vt:lpstr>MOBILISATION &amp; DEMOBILISATION</vt:lpstr>
      <vt:lpstr>LANDING PLATFORM</vt:lpstr>
      <vt:lpstr>OFFICE BLOCK</vt:lpstr>
      <vt:lpstr>HYGIENE BLOCK</vt:lpstr>
      <vt:lpstr>POTABLE WATER SUPPLY</vt:lpstr>
      <vt:lpstr>SANITARY SEAWATER SUPPLY</vt:lpstr>
      <vt:lpstr>BOUNDARY WALL</vt:lpstr>
      <vt:lpstr>LIQUID WASTE TREATMENT</vt:lpstr>
      <vt:lpstr>ELECTRICAL FITTINGS</vt:lpstr>
      <vt:lpstr>SUMMARY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Mohamed Abdi Ahmed Saahid</cp:lastModifiedBy>
  <dcterms:created xsi:type="dcterms:W3CDTF">2026-03-12T12:28:43Z</dcterms:created>
  <dcterms:modified xsi:type="dcterms:W3CDTF">2026-04-23T08:47:51Z</dcterms:modified>
</cp:coreProperties>
</file>