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defaultThemeVersion="166925"/>
  <mc:AlternateContent xmlns:mc="http://schemas.openxmlformats.org/markup-compatibility/2006">
    <mc:Choice Requires="x15">
      <x15ac:absPath xmlns:x15ac="http://schemas.microsoft.com/office/spreadsheetml/2010/11/ac" url="C:\Users\MADucaale\Downloads\"/>
    </mc:Choice>
  </mc:AlternateContent>
  <xr:revisionPtr revIDLastSave="0" documentId="13_ncr:1_{DFB8CE24-0203-4C7A-AB6B-FD7FCB26AA97}" xr6:coauthVersionLast="36" xr6:coauthVersionMax="47" xr10:uidLastSave="{00000000-0000-0000-0000-000000000000}"/>
  <bookViews>
    <workbookView xWindow="0" yWindow="0" windowWidth="23040" windowHeight="8940" xr2:uid="{7764339D-BBD7-4323-B843-FA8A326E5432}"/>
  </bookViews>
  <sheets>
    <sheet name="Abdidhere" sheetId="1" r:id="rId1"/>
  </sheet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 i="1" l="1"/>
  <c r="F9" i="1"/>
  <c r="D8" i="1"/>
  <c r="D7" i="1"/>
  <c r="D4" i="1"/>
  <c r="D6" i="1"/>
  <c r="D5" i="1"/>
  <c r="F6" i="1" l="1"/>
  <c r="F7" i="1" l="1"/>
  <c r="F5" i="1"/>
  <c r="F4" i="1"/>
  <c r="F8" i="1"/>
  <c r="F11" i="1"/>
  <c r="F10" i="1" l="1"/>
</calcChain>
</file>

<file path=xl/sharedStrings.xml><?xml version="1.0" encoding="utf-8"?>
<sst xmlns="http://schemas.openxmlformats.org/spreadsheetml/2006/main" count="21" uniqueCount="17">
  <si>
    <t xml:space="preserve">World Vision International </t>
  </si>
  <si>
    <t xml:space="preserve">BoQ for Rehabilitation of at Abdi dheere haffir dam village in Odweyne district   </t>
  </si>
  <si>
    <t>N0.</t>
  </si>
  <si>
    <t>Description of works</t>
  </si>
  <si>
    <t>Unit</t>
  </si>
  <si>
    <t>QTY</t>
  </si>
  <si>
    <t xml:space="preserve">Unit cost </t>
  </si>
  <si>
    <t>Total Cost in USD</t>
  </si>
  <si>
    <t>Excavate a foundation trench around the perimeter of the haffir dam to support geomembrane trenchs and to protect water overflow with a perimeter length of 227m, 70mm wide and 20mm deep.</t>
  </si>
  <si>
    <r>
      <t>m</t>
    </r>
    <r>
      <rPr>
        <vertAlign val="superscript"/>
        <sz val="12"/>
        <rFont val="Gill Sans MT"/>
        <family val="2"/>
      </rPr>
      <t>3</t>
    </r>
  </si>
  <si>
    <t>Construct a masonry stone walls around the sides of the haffir with a dimension of 227m long, 0.4m wide and 0.7 depth including the 0.2m under the ground and 0.5m above the ground.</t>
  </si>
  <si>
    <t>Apply a 20mm thick of cement/sand plastering on all exterior wall faces using 1:3 mortar mix ratio. This should be made uniform, and smooth using trowel to avoid roughness.</t>
  </si>
  <si>
    <r>
      <t>m</t>
    </r>
    <r>
      <rPr>
        <vertAlign val="superscript"/>
        <sz val="11"/>
        <rFont val="Gill Sans MT"/>
        <family val="2"/>
      </rPr>
      <t>2</t>
    </r>
  </si>
  <si>
    <t>Construct a masonry stone counterfort retaining wallls to support a mansonry stone walls. The retaining wall should 227m long, 0.3m wide and 0.7m high. The cost should be including the plastering work using 1:4 mortar mix ratio for all sides.</t>
  </si>
  <si>
    <t>Excavate a drainage ditch with a 227m long, 300mm wide and 200mm deep from the ground level, and maintain a slope 2cm on each 10m, to direct excess water to the inlet and easy flow and as per wvi engineer's guidance.</t>
  </si>
  <si>
    <t>Lay a Riprap Around a ditch perimeter along the trech as well as side of ditch for up to 600mm and maintain the slope, so that the exess water can easily drain from sides to inlet channel.</t>
  </si>
  <si>
    <t>Grand Total for Protection wall and Structures of Abdi dhere Haffir dam.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</si>
</sst>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00_);_(* \(#,##0.00\);_(* &quot;-&quot;??_);_(@_)"/>
    <numFmt numFmtId="165" formatCode="_-[$$-409]* #,##0.00_ ;_-[$$-409]* \-#,##0.00\ ;_-[$$-409]* &quot;-&quot;??_ ;_-@_ "/>
  </numFmts>
  <fonts count="10" x14ac:knownFonts="1">
    <font>
      <sz val="11"/>
      <color theme="1"/>
      <name val="Calibri"/>
      <family val="2"/>
      <scheme val="minor"/>
    </font>
    <font>
      <sz val="10"/>
      <name val="Arial"/>
      <family val="2"/>
    </font>
    <font>
      <b/>
      <sz val="12"/>
      <color theme="1"/>
      <name val="Lato"/>
      <family val="2"/>
    </font>
    <font>
      <b/>
      <sz val="12"/>
      <color theme="1"/>
      <name val="Gill Sans MT"/>
      <family val="2"/>
    </font>
    <font>
      <sz val="12"/>
      <color theme="1"/>
      <name val="Gill Sans MT"/>
      <family val="2"/>
    </font>
    <font>
      <sz val="12"/>
      <name val="Gill Sans MT"/>
      <family val="2"/>
    </font>
    <font>
      <vertAlign val="superscript"/>
      <sz val="12"/>
      <name val="Gill Sans MT"/>
      <family val="2"/>
    </font>
    <font>
      <sz val="11"/>
      <name val="Gill Sans MT"/>
      <family val="2"/>
    </font>
    <font>
      <vertAlign val="superscript"/>
      <sz val="11"/>
      <name val="Gill Sans MT"/>
      <family val="2"/>
    </font>
    <font>
      <b/>
      <sz val="14"/>
      <color theme="2"/>
      <name val="Lato"/>
      <family val="2"/>
    </font>
  </fonts>
  <fills count="6">
    <fill>
      <patternFill patternType="none"/>
    </fill>
    <fill>
      <patternFill patternType="gray125"/>
    </fill>
    <fill>
      <patternFill patternType="solid">
        <fgColor theme="7" tint="-0.249977111117893"/>
        <bgColor indexed="64"/>
      </patternFill>
    </fill>
    <fill>
      <patternFill patternType="solid">
        <fgColor theme="0"/>
        <bgColor indexed="64"/>
      </patternFill>
    </fill>
    <fill>
      <patternFill patternType="solid">
        <fgColor theme="5" tint="0.79998168889431442"/>
        <bgColor indexed="64"/>
      </patternFill>
    </fill>
    <fill>
      <patternFill patternType="solid">
        <fgColor rgb="FF002060"/>
        <bgColor indexed="64"/>
      </patternFill>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1" fillId="0" borderId="0"/>
  </cellStyleXfs>
  <cellXfs count="23">
    <xf numFmtId="0" fontId="0" fillId="0" borderId="0" xfId="0"/>
    <xf numFmtId="0" fontId="4" fillId="2" borderId="5" xfId="0" applyFont="1" applyFill="1" applyBorder="1" applyAlignment="1">
      <alignment horizontal="right" vertical="top"/>
    </xf>
    <xf numFmtId="0" fontId="3" fillId="2" borderId="4" xfId="0" applyFont="1" applyFill="1" applyBorder="1" applyAlignment="1">
      <alignment horizontal="center" vertical="top" wrapText="1"/>
    </xf>
    <xf numFmtId="0" fontId="3" fillId="2" borderId="4" xfId="0" applyFont="1" applyFill="1" applyBorder="1" applyAlignment="1">
      <alignment horizontal="right" vertical="top" wrapText="1"/>
    </xf>
    <xf numFmtId="0" fontId="3" fillId="2" borderId="4" xfId="0" applyFont="1" applyFill="1" applyBorder="1" applyAlignment="1">
      <alignment vertical="top" wrapText="1"/>
    </xf>
    <xf numFmtId="43" fontId="0" fillId="0" borderId="0" xfId="0" applyNumberFormat="1"/>
    <xf numFmtId="0" fontId="5" fillId="3" borderId="4" xfId="0" applyFont="1" applyFill="1" applyBorder="1" applyAlignment="1">
      <alignment horizontal="center" vertical="center"/>
    </xf>
    <xf numFmtId="0" fontId="4" fillId="0" borderId="4" xfId="0" applyFont="1" applyBorder="1" applyAlignment="1">
      <alignment wrapText="1"/>
    </xf>
    <xf numFmtId="165" fontId="2" fillId="4" borderId="4" xfId="0" applyNumberFormat="1" applyFont="1" applyFill="1" applyBorder="1" applyAlignment="1">
      <alignment horizontal="right" vertical="top"/>
    </xf>
    <xf numFmtId="0" fontId="7" fillId="3" borderId="4" xfId="0" applyFont="1" applyFill="1" applyBorder="1" applyAlignment="1">
      <alignment horizontal="center" vertical="center"/>
    </xf>
    <xf numFmtId="0" fontId="4" fillId="0" borderId="4" xfId="0" applyFont="1" applyBorder="1" applyAlignment="1">
      <alignment horizontal="center" vertical="center"/>
    </xf>
    <xf numFmtId="43" fontId="4" fillId="0" borderId="4" xfId="0" applyNumberFormat="1" applyFont="1" applyBorder="1" applyAlignment="1">
      <alignment horizontal="center" vertical="center"/>
    </xf>
    <xf numFmtId="164" fontId="0" fillId="0" borderId="0" xfId="0" applyNumberFormat="1"/>
    <xf numFmtId="0" fontId="5" fillId="0" borderId="4" xfId="0" applyFont="1" applyBorder="1" applyAlignment="1">
      <alignment horizontal="center" vertical="center"/>
    </xf>
    <xf numFmtId="0" fontId="4" fillId="0" borderId="4" xfId="0" applyFont="1" applyBorder="1" applyAlignment="1">
      <alignment vertical="top" wrapText="1"/>
    </xf>
    <xf numFmtId="0" fontId="9" fillId="5" borderId="1" xfId="1" applyFont="1" applyFill="1" applyBorder="1" applyAlignment="1">
      <alignment horizontal="center" vertical="center" wrapText="1"/>
    </xf>
    <xf numFmtId="0" fontId="9" fillId="5" borderId="2" xfId="1" applyFont="1" applyFill="1" applyBorder="1" applyAlignment="1">
      <alignment horizontal="center" vertical="center" wrapText="1"/>
    </xf>
    <xf numFmtId="0" fontId="9" fillId="5" borderId="3" xfId="1"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4" borderId="1" xfId="0" applyFont="1" applyFill="1" applyBorder="1" applyAlignment="1">
      <alignment horizontal="left" vertical="top" wrapText="1"/>
    </xf>
    <xf numFmtId="0" fontId="2" fillId="4" borderId="2" xfId="0" applyFont="1" applyFill="1" applyBorder="1" applyAlignment="1">
      <alignment horizontal="left" vertical="top" wrapText="1"/>
    </xf>
    <xf numFmtId="0" fontId="2" fillId="4" borderId="3" xfId="0" applyFont="1" applyFill="1" applyBorder="1" applyAlignment="1">
      <alignment horizontal="left" vertical="top" wrapText="1"/>
    </xf>
  </cellXfs>
  <cellStyles count="3">
    <cellStyle name="Normal" xfId="0" builtinId="0"/>
    <cellStyle name="Normal 3" xfId="2" xr:uid="{0B6E2BFC-0905-40DD-BE48-3DF04D305EB0}"/>
    <cellStyle name="Normal 5" xfId="1" xr:uid="{C6785358-CF52-48FA-9AE8-F803F25E9B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590550</xdr:colOff>
      <xdr:row>0</xdr:row>
      <xdr:rowOff>0</xdr:rowOff>
    </xdr:from>
    <xdr:to>
      <xdr:col>6</xdr:col>
      <xdr:colOff>3175</xdr:colOff>
      <xdr:row>1</xdr:row>
      <xdr:rowOff>192</xdr:rowOff>
    </xdr:to>
    <xdr:pic>
      <xdr:nvPicPr>
        <xdr:cNvPr id="2" name="Picture 1">
          <a:extLst>
            <a:ext uri="{FF2B5EF4-FFF2-40B4-BE49-F238E27FC236}">
              <a16:creationId xmlns:a16="http://schemas.microsoft.com/office/drawing/2014/main" id="{B6B5209F-B960-4E6E-A128-5458C86D8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35900" y="0"/>
          <a:ext cx="908050" cy="3811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D214F-3490-4A43-AA2E-C5C87DBF36B8}">
  <dimension ref="A1:H11"/>
  <sheetViews>
    <sheetView tabSelected="1" zoomScale="106" zoomScaleNormal="106" workbookViewId="0">
      <selection activeCell="E4" sqref="E4"/>
    </sheetView>
  </sheetViews>
  <sheetFormatPr defaultRowHeight="14.4" x14ac:dyDescent="0.3"/>
  <cols>
    <col min="1" max="1" width="6.88671875" customWidth="1"/>
    <col min="2" max="2" width="61.44140625" customWidth="1"/>
    <col min="5" max="5" width="16.109375" customWidth="1"/>
    <col min="6" max="6" width="21.5546875" customWidth="1"/>
  </cols>
  <sheetData>
    <row r="1" spans="1:8" ht="30.6" customHeight="1" x14ac:dyDescent="0.3">
      <c r="A1" s="15" t="s">
        <v>0</v>
      </c>
      <c r="B1" s="16"/>
      <c r="C1" s="16"/>
      <c r="D1" s="16"/>
      <c r="E1" s="16"/>
      <c r="F1" s="17"/>
    </row>
    <row r="2" spans="1:8" ht="19.2" x14ac:dyDescent="0.3">
      <c r="A2" s="18" t="s">
        <v>1</v>
      </c>
      <c r="B2" s="18"/>
      <c r="C2" s="18"/>
      <c r="D2" s="18"/>
      <c r="E2" s="19"/>
      <c r="F2" s="1"/>
    </row>
    <row r="3" spans="1:8" ht="19.2" x14ac:dyDescent="0.3">
      <c r="A3" s="2" t="s">
        <v>2</v>
      </c>
      <c r="B3" s="2" t="s">
        <v>3</v>
      </c>
      <c r="C3" s="2" t="s">
        <v>4</v>
      </c>
      <c r="D3" s="3" t="s">
        <v>5</v>
      </c>
      <c r="E3" s="4" t="s">
        <v>6</v>
      </c>
      <c r="F3" s="3" t="s">
        <v>7</v>
      </c>
    </row>
    <row r="4" spans="1:8" ht="82.2" customHeight="1" x14ac:dyDescent="0.5">
      <c r="A4" s="10">
        <v>1</v>
      </c>
      <c r="B4" s="7" t="s">
        <v>8</v>
      </c>
      <c r="C4" s="6" t="s">
        <v>9</v>
      </c>
      <c r="D4" s="10">
        <f>227*0.2*0.7</f>
        <v>31.78</v>
      </c>
      <c r="E4" s="10"/>
      <c r="F4" s="11">
        <f t="shared" ref="F4:F11" si="0">D4*E4</f>
        <v>0</v>
      </c>
    </row>
    <row r="5" spans="1:8" ht="70.2" customHeight="1" x14ac:dyDescent="0.5">
      <c r="A5" s="10">
        <v>2</v>
      </c>
      <c r="B5" s="7" t="s">
        <v>10</v>
      </c>
      <c r="C5" s="6" t="s">
        <v>9</v>
      </c>
      <c r="D5" s="10">
        <f>227*0.4*0.7</f>
        <v>63.56</v>
      </c>
      <c r="E5" s="10"/>
      <c r="F5" s="11">
        <f t="shared" si="0"/>
        <v>0</v>
      </c>
    </row>
    <row r="6" spans="1:8" ht="56.25" customHeight="1" x14ac:dyDescent="0.5">
      <c r="A6" s="10">
        <v>3</v>
      </c>
      <c r="B6" s="7" t="s">
        <v>11</v>
      </c>
      <c r="C6" s="9" t="s">
        <v>12</v>
      </c>
      <c r="D6" s="10">
        <f>227*0.5</f>
        <v>113.5</v>
      </c>
      <c r="E6" s="10"/>
      <c r="F6" s="11">
        <f t="shared" si="0"/>
        <v>0</v>
      </c>
    </row>
    <row r="7" spans="1:8" ht="76.2" customHeight="1" x14ac:dyDescent="0.5">
      <c r="A7" s="10">
        <v>4</v>
      </c>
      <c r="B7" s="7" t="s">
        <v>13</v>
      </c>
      <c r="C7" s="6" t="s">
        <v>9</v>
      </c>
      <c r="D7" s="10">
        <f>((1/2*0.5*0.3)*227)+(0.2*0.3*227)</f>
        <v>30.644999999999996</v>
      </c>
      <c r="E7" s="10"/>
      <c r="F7" s="11">
        <f t="shared" si="0"/>
        <v>0</v>
      </c>
    </row>
    <row r="8" spans="1:8" ht="81" customHeight="1" x14ac:dyDescent="0.3">
      <c r="A8" s="10">
        <v>5</v>
      </c>
      <c r="B8" s="14" t="s">
        <v>14</v>
      </c>
      <c r="C8" s="13" t="s">
        <v>9</v>
      </c>
      <c r="D8" s="10">
        <f>227*0.3*0.25</f>
        <v>17.024999999999999</v>
      </c>
      <c r="E8" s="10"/>
      <c r="F8" s="11">
        <f>D8*E8</f>
        <v>0</v>
      </c>
    </row>
    <row r="9" spans="1:8" ht="68.400000000000006" customHeight="1" x14ac:dyDescent="0.3">
      <c r="A9" s="10">
        <v>6</v>
      </c>
      <c r="B9" s="14" t="s">
        <v>15</v>
      </c>
      <c r="C9" s="13" t="s">
        <v>9</v>
      </c>
      <c r="D9" s="10">
        <f>227*1.1*0.1</f>
        <v>24.970000000000002</v>
      </c>
      <c r="E9" s="10"/>
      <c r="F9" s="11">
        <f>D9*E9</f>
        <v>0</v>
      </c>
      <c r="H9" s="12"/>
    </row>
    <row r="10" spans="1:8" ht="15" x14ac:dyDescent="0.3">
      <c r="A10" s="20" t="s">
        <v>16</v>
      </c>
      <c r="B10" s="21"/>
      <c r="C10" s="21"/>
      <c r="D10" s="21"/>
      <c r="E10" s="22"/>
      <c r="F10" s="8">
        <f>SUM(F4:F9)</f>
        <v>0</v>
      </c>
    </row>
    <row r="11" spans="1:8" x14ac:dyDescent="0.3">
      <c r="F11" s="5">
        <f t="shared" si="0"/>
        <v>0</v>
      </c>
    </row>
  </sheetData>
  <mergeCells count="3">
    <mergeCell ref="A1:F1"/>
    <mergeCell ref="A2:E2"/>
    <mergeCell ref="A10:E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Abdidhere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Maxamed Abdi Ducaale</dc:creator>
  <cp:keywords/>
  <dc:description/>
  <cp:lastModifiedBy>Maxamed Abdi Ducaale</cp:lastModifiedBy>
  <cp:revision/>
  <dcterms:created xsi:type="dcterms:W3CDTF">2024-05-08T11:33:19Z</dcterms:created>
  <dcterms:modified xsi:type="dcterms:W3CDTF">2024-12-03T04:11:54Z</dcterms:modified>
  <cp:category/>
  <cp:contentStatus/>
</cp:coreProperties>
</file>