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HP\OneDrive\Desktop\NRC\Social Hall construction\Invitation\"/>
    </mc:Choice>
  </mc:AlternateContent>
  <xr:revisionPtr revIDLastSave="0" documentId="8_{01431728-3F00-4A6C-8D62-22E473CF172E}" xr6:coauthVersionLast="47" xr6:coauthVersionMax="47" xr10:uidLastSave="{00000000-0000-0000-0000-000000000000}"/>
  <bookViews>
    <workbookView xWindow="-110" yWindow="-110" windowWidth="19420" windowHeight="10300" xr2:uid="{FAADD020-10F2-4320-99B6-2EF17169D233}"/>
  </bookViews>
  <sheets>
    <sheet name="Jowhar" sheetId="3" r:id="rId1"/>
    <sheet name="Solar BoQ Jowhar"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5" i="4" l="1"/>
  <c r="F14" i="4"/>
  <c r="F13" i="4"/>
  <c r="F12" i="4"/>
  <c r="F11" i="4"/>
  <c r="F10" i="4"/>
  <c r="F9" i="4"/>
  <c r="F8" i="4"/>
  <c r="F16" i="4" l="1"/>
  <c r="G87" i="3" l="1"/>
  <c r="G63" i="3" l="1"/>
  <c r="E29" i="3" l="1"/>
  <c r="G46" i="3" l="1"/>
  <c r="G74" i="3"/>
  <c r="G21" i="3" l="1"/>
  <c r="G88" i="3" s="1"/>
</calcChain>
</file>

<file path=xl/sharedStrings.xml><?xml version="1.0" encoding="utf-8"?>
<sst xmlns="http://schemas.openxmlformats.org/spreadsheetml/2006/main" count="205" uniqueCount="130">
  <si>
    <t>Item</t>
  </si>
  <si>
    <t>Description</t>
  </si>
  <si>
    <t>Unit</t>
  </si>
  <si>
    <t>Rate(USD)</t>
  </si>
  <si>
    <t>Amount(USD)</t>
  </si>
  <si>
    <t>Pcs</t>
  </si>
  <si>
    <t>pcs</t>
  </si>
  <si>
    <t>No.</t>
  </si>
  <si>
    <t>Quantity</t>
  </si>
  <si>
    <t>Rate (USD)</t>
  </si>
  <si>
    <t>Amount (USD)</t>
  </si>
  <si>
    <t>Note</t>
  </si>
  <si>
    <t>Please be advised that all unit rates provided in this Bill of Quantities are inclusive of labour costs. Each line item accounts for the full cost of materials, transportation (where applicable), and the associated labour required for execution. As such, no separate claim for labour will be entertained outside the scope of the listed items. Ensure that workmanship adheres to acceptable construction standards and that all materials used are of good quality, especially the treated cypress timber for structural elements and gauge 28 CGI sheets for walling.</t>
  </si>
  <si>
    <t>S/n</t>
  </si>
  <si>
    <t>Site clearance and levelling for a 96 sqm area</t>
  </si>
  <si>
    <t>m2</t>
  </si>
  <si>
    <t>Excavation of trenches for strip foundation (0.6m x 0.6m)</t>
  </si>
  <si>
    <t>m3</t>
  </si>
  <si>
    <t>Plain concrete (1:4:8) blinding for foundation</t>
  </si>
  <si>
    <t>Reinforced concrete (1:2:4) for foundation and ground beam</t>
  </si>
  <si>
    <t>Hardcore filling (selected gravel) compacted</t>
  </si>
  <si>
    <t>Cement screed floor finish (25mm thick)</t>
  </si>
  <si>
    <t>CGI sheets gauge 28 roof covering with ridges and nails for walling</t>
  </si>
  <si>
    <t>Timber trusses with purlins and wall plates</t>
  </si>
  <si>
    <t>CGI sheets gauge 28 roof covering with ridges and nails</t>
  </si>
  <si>
    <t>Ceiling (hardboard fixed to timber battens)</t>
  </si>
  <si>
    <t>Steel panel doors (1000x2100mm) with frame and locks</t>
  </si>
  <si>
    <t>No</t>
  </si>
  <si>
    <t xml:space="preserve">Steel windows (1000x1000mm) with burglar proofing </t>
  </si>
  <si>
    <t>Creation of Shelfed walls of the pharmacy section for storage of the medicine</t>
  </si>
  <si>
    <t>Wiring, switches, and basic lighting for 4 rooms and waiting area</t>
  </si>
  <si>
    <t>L.sum</t>
  </si>
  <si>
    <t>Total</t>
  </si>
  <si>
    <t>Unit quantity</t>
  </si>
  <si>
    <t>Unit Price (USD)</t>
  </si>
  <si>
    <t>Total Price (USD)</t>
  </si>
  <si>
    <t>A</t>
  </si>
  <si>
    <t>Excavation and Earthwork</t>
  </si>
  <si>
    <t>Mobilization and demobilization of resources to the site</t>
  </si>
  <si>
    <t>Clear the whole site with 1.5m square of well of bush and shrubs remove debris from site.</t>
  </si>
  <si>
    <t>Excavation of topsoil for preservation at a depth of 150mm.</t>
  </si>
  <si>
    <t>m²</t>
  </si>
  <si>
    <t>Disposal of excavated material on site in spoil heap at a distance of 20m.</t>
  </si>
  <si>
    <t>m³</t>
  </si>
  <si>
    <t>Excavation for incinerator foundation (2x2 area) for a depth of 0.5 meter to identify a firm soil formation for foundation</t>
  </si>
  <si>
    <t>Level and compact reduced ground level with  selected materials for foundation. Raise compaction up to 5cm below the natural ground level</t>
  </si>
  <si>
    <t>Concrete and Block Work</t>
  </si>
  <si>
    <t>Incinerator Construction</t>
  </si>
  <si>
    <t>Construct a concrete incinerator of dimension 6FT*6FT*8FT (Length*Width*Height) with a chimney height of 8FT.Remove the top soil by a depth of 1FT before beginning actual construction works. Apply cement proof on the floor of the incinerator which is to be reinforced with a BRC mesh. Paint all the outer surfaces after having being watered for almost a week to avoid cracking of the wall and it also aide the concrete with the required strength to overcome the high temperature associated with it. mortar mix ratio is 1:2:4</t>
  </si>
  <si>
    <t>a) Supply concrete blocks(normal) of 8inch*8inch*16inch for constriction of the incinerator</t>
  </si>
  <si>
    <t>b)  Supply Cement for construction, plastering and rendering. The include the labour for plastering and construction works</t>
  </si>
  <si>
    <t>c) Supply a black lockable metallic frame(3FT*1.5FT) to cover the inlet of the incinerator. The costing includes the cost for fixing the metallic works</t>
  </si>
  <si>
    <t>d) supply BRC mesh for the RCC floor of the incinerator (size 5.5FT*5.5FT)</t>
  </si>
  <si>
    <t>e) Supply river sand and water water for construction</t>
  </si>
  <si>
    <t>f) Supply aggregate of/ballast size 14-20mm for construction and concreting the incinerator floor and all construction works</t>
  </si>
  <si>
    <t>Metal Work</t>
  </si>
  <si>
    <t>Sub-total for incinerator</t>
  </si>
  <si>
    <t>Standing timber posts (Harar), length 2.5m (2.0m above ground +0.3m embed). Spaced ~2.5m around 20x20m perimeter. (Material+Labour included)</t>
  </si>
  <si>
    <t>Each</t>
  </si>
  <si>
    <t>Gauge 30 corrugated iron sheets, 0.9m x 2.0m to give 2.0m fence height. Includes overlaps and wastage. (Material+Labour included)</t>
  </si>
  <si>
    <t>2" x 3" timber rails (softwood) - 3.0m pieces. Top and mid rails (2 rows) around entire perimeter. (Material+Labour included)</t>
  </si>
  <si>
    <t>Piece (3m)</t>
  </si>
  <si>
    <t>Diagonal brace timber pieces 2" x 3" - to brace posts (assumed). (Material+Labour included)</t>
  </si>
  <si>
    <t>Assorted nails: 1" (5kg bag) (Material+Labour included)</t>
  </si>
  <si>
    <t>Assorted nails: 2" (5kg bag) (Material+Labour included)</t>
  </si>
  <si>
    <t>Assorted nails: 3" (5kg bag) (Material+Labour included)</t>
  </si>
  <si>
    <t>Hole excavation for posts including digging to 30cm depth and 15cm diameter (Material+Labour included).</t>
  </si>
  <si>
    <t>Cement 50kg bag (for mortar/concrete around posts) (Material+Labour included)</t>
  </si>
  <si>
    <t>Bag (50kg)</t>
  </si>
  <si>
    <t>Sub-total fencing</t>
  </si>
  <si>
    <t>B</t>
  </si>
  <si>
    <t>C</t>
  </si>
  <si>
    <t>D</t>
  </si>
  <si>
    <t>E</t>
  </si>
  <si>
    <t>Concrete floor slab with plain concrete (1:2:4 mix)</t>
  </si>
  <si>
    <t>Unit Cost (USD)</t>
  </si>
  <si>
    <t>Backfilling and compaction around lined pit</t>
  </si>
  <si>
    <t>Reinforced concrete pit cover casting</t>
  </si>
  <si>
    <t>Plain in-situ concrete for foundation footing</t>
  </si>
  <si>
    <t>Reinforced concrete floor slabs (1:2:4- 20mm aggregate) reinforced with Y12mm bars @ 150 c/c both ways. Slab 1 (1.800x1500mm x 100mm thick)</t>
  </si>
  <si>
    <t>provision for ventilation size 600mm by 450mm</t>
  </si>
  <si>
    <t>Sawn form work to Sides of slabs, using timber planks.</t>
  </si>
  <si>
    <t>Block work/walling: hollow sand:concrete block work bedded and jointed in cement and sand mortar (mix 1:6), 150mm thickness filled with cement sand mortar for pit lining, other foundation works, and soak pit from shower.</t>
  </si>
  <si>
    <t>Internal and external wall Plastering above ground level. Sand-cement plastering of external blockwork above ground level and internal blockwork above slabs (ratio 1:6 cement to plaster sand.</t>
  </si>
  <si>
    <t>Roof: provision of roof size 1.8m by 1.5m</t>
  </si>
  <si>
    <t>Vent pipe: Complete length 3.5m*100mmØ uPVC blue vent pipes with fulbora guard cover at the top, placed in detachable slab and firmly fastened to wall with metal strap bracket or langalanga at three points, tilted to avoid contact with the roofing</t>
  </si>
  <si>
    <t>provide piping works to enable the waste is properly guided to the pit and connect the drainage and waste disposal systems</t>
  </si>
  <si>
    <t>LS</t>
  </si>
  <si>
    <t>Doors: Purpose made wooden door size 1.2m*2.2m high, with steel frame and 2x3, installed complete with hinges, staples, padlocks and opening inside</t>
  </si>
  <si>
    <t>Provide painting works  for the internal and external walls of the latrine with two coats os tucco primer</t>
  </si>
  <si>
    <t>Total cost fro one latrines</t>
  </si>
  <si>
    <t>Construction iron sheet fence for the 400square metre area for the facility</t>
  </si>
  <si>
    <t>Bag (5kg)</t>
  </si>
  <si>
    <t>Rubble + mortar to embed posts into holes (mixed), approx 0.187 m3 (includes 10% allowance). (Material+Labour included)</t>
  </si>
  <si>
    <t>Transport &amp; mobilization (lump sum) (Material+Labour included)</t>
  </si>
  <si>
    <t>Lump Sum</t>
  </si>
  <si>
    <t>Site clearance and excavation for ceuptic tank (2.0m x 2.0m x 3.2m) including its construction and creating of the 300mm slab</t>
  </si>
  <si>
    <t>Grand Total</t>
  </si>
  <si>
    <t>Item No.</t>
  </si>
  <si>
    <t>Total (USD)</t>
  </si>
  <si>
    <t>Please be advised that all unit rates provided in this Bill of Quantities are inclusive of labour costs. Each line item accounts for the full cost of materials, transportation (where applicable), and the associated labour required for execution. As such, no separate claim for labour will be entertained outside the scope of the listed items. Ensure that workmanship adheres to acceptable construction standards and that all materials used are of good quality  as provided in the BoQ</t>
  </si>
  <si>
    <t>Purchase and delivery of 2 high-capacity solar batteries (each 200Ah, 12V) – one primary and one backup</t>
  </si>
  <si>
    <t>Purchase and delivery of 12 solar panels (each 350W) including mounting kits and transport to Jowhar</t>
  </si>
  <si>
    <t>Purchase and delivery of solar charge controller (MPPT type, 60A) including transport</t>
  </si>
  <si>
    <t>Purchase and delivery of pure sine wave inverter (3000W, 24V) including transport</t>
  </si>
  <si>
    <t>Purchase and delivery of solar fridge (medical grade, energy-efficient, 12V/24V DC)</t>
  </si>
  <si>
    <t>Installation of solar panels on rooftop with full mounting, cabling, and waterproof connections</t>
  </si>
  <si>
    <t>Job</t>
  </si>
  <si>
    <t>Installation of batteries, inverter, and charge controller with safety disconnects and wiring</t>
  </si>
  <si>
    <t>Internal wiring and fixtures for lighting the health facility (LED lights, switches, sockets)</t>
  </si>
  <si>
    <t>Lump sum</t>
  </si>
  <si>
    <t>Total for Solar installation</t>
  </si>
  <si>
    <r>
      <t>m</t>
    </r>
    <r>
      <rPr>
        <vertAlign val="superscript"/>
        <sz val="11"/>
        <color theme="1"/>
        <rFont val="Calibri"/>
        <family val="2"/>
        <scheme val="minor"/>
      </rPr>
      <t>3</t>
    </r>
  </si>
  <si>
    <t>ANNEX 2: BILL OF QUANTITIES</t>
  </si>
  <si>
    <t>ANNEX 1: BILL OF QUANTITIES</t>
  </si>
  <si>
    <t>Incinerator: Treatment and final disposal of highly infectious non-organic waste</t>
  </si>
  <si>
    <t>Solar installation for the health facility</t>
  </si>
  <si>
    <t>Sub-total</t>
  </si>
  <si>
    <t>BoQ for institional latrines construction(concrete blocks)</t>
  </si>
  <si>
    <t xml:space="preserve">Plastering with cement-sand mortar (1:6) for the foundation </t>
  </si>
  <si>
    <r>
      <t xml:space="preserve">Manufacture and install </t>
    </r>
    <r>
      <rPr>
        <b/>
        <u/>
        <sz val="11"/>
        <color theme="1"/>
        <rFont val="Calibri"/>
        <family val="2"/>
        <scheme val="minor"/>
      </rPr>
      <t>Chimney spigot</t>
    </r>
    <r>
      <rPr>
        <sz val="11"/>
        <color theme="1"/>
        <rFont val="Calibri"/>
        <family val="2"/>
        <scheme val="minor"/>
      </rPr>
      <t xml:space="preserve"> assembled from a 420x300 base made of 30x30x3mm L section angle iron frame welded with 5 mm thick metal plate and a pipe of 3mm thick metal, 114 mm diameter and 150mm height. Arrangement shall follow strick adherence to construction manual </t>
    </r>
  </si>
  <si>
    <r>
      <t xml:space="preserve">Manufacture and install </t>
    </r>
    <r>
      <rPr>
        <b/>
        <u/>
        <sz val="11"/>
        <color theme="1"/>
        <rFont val="Calibri"/>
        <family val="2"/>
        <scheme val="minor"/>
      </rPr>
      <t>Chimney</t>
    </r>
    <r>
      <rPr>
        <sz val="11"/>
        <color theme="1"/>
        <rFont val="Calibri"/>
        <family val="2"/>
        <scheme val="minor"/>
      </rPr>
      <t xml:space="preserve"> of height 2m assembled from 4mm thick steel - firmly sealed to the spigot using fire cement or on-site oxygen welding Arrangement shall follow strick adherence of the construction manual. Price shall include a metallic cover on top to prevent rain</t>
    </r>
  </si>
  <si>
    <r>
      <t xml:space="preserve">Manufacture and install </t>
    </r>
    <r>
      <rPr>
        <b/>
        <u/>
        <sz val="11"/>
        <color theme="1"/>
        <rFont val="Calibri"/>
        <family val="2"/>
        <scheme val="minor"/>
      </rPr>
      <t xml:space="preserve">Ash Door Support </t>
    </r>
    <r>
      <rPr>
        <sz val="11"/>
        <color theme="1"/>
        <rFont val="Calibri"/>
        <family val="2"/>
        <scheme val="minor"/>
      </rPr>
      <t>assembled from a 3mm thick steel tunnel of 260mm height and 230mm firmly fitted to the brick wall using pieces of metal channel. Price shall include placement of hinges and locators for ash door</t>
    </r>
  </si>
  <si>
    <r>
      <t xml:space="preserve">Manufacture and install 195x 230mm </t>
    </r>
    <r>
      <rPr>
        <b/>
        <u/>
        <sz val="11"/>
        <color theme="1"/>
        <rFont val="Calibri"/>
        <family val="2"/>
        <scheme val="minor"/>
      </rPr>
      <t>Ash door</t>
    </r>
    <r>
      <rPr>
        <sz val="11"/>
        <color theme="1"/>
        <rFont val="Calibri"/>
        <family val="2"/>
        <scheme val="minor"/>
      </rPr>
      <t xml:space="preserve"> assembled from 3mm thick steel - fitted to a 30x30x3mm angle iron L-section frame of dimension 230x260 which is firmly hinged to the ash door support</t>
    </r>
  </si>
  <si>
    <r>
      <t xml:space="preserve">Manufacture and install a 1.5meter high  </t>
    </r>
    <r>
      <rPr>
        <b/>
        <u/>
        <sz val="11"/>
        <color theme="1"/>
        <rFont val="Calibri"/>
        <family val="2"/>
        <scheme val="minor"/>
      </rPr>
      <t xml:space="preserve"> chimney guard</t>
    </r>
    <r>
      <rPr>
        <sz val="11"/>
        <color theme="1"/>
        <rFont val="Calibri"/>
        <family val="2"/>
        <scheme val="minor"/>
      </rPr>
      <t xml:space="preserve"> assembled from diameter 10mm reinforcement bars firmly fitted into the brick wall and placed in 10cm distance on 4 corners around the chimney and covered with hexagonal chicken meshwire.</t>
    </r>
  </si>
  <si>
    <t>Construction of Health Centre at Baraki village in Jowhar district,  middle Shabelle region of Somalia</t>
  </si>
  <si>
    <t>Purchase and delivery of 5 solar panels (each 420W) including mounting kits and transport to Jowhar</t>
  </si>
  <si>
    <r>
      <t xml:space="preserve">Purchase and delivery of 2 high-capacity solar batteries (each 150Ah, 12V) – one primary and one backup </t>
    </r>
    <r>
      <rPr>
        <i/>
        <sz val="11"/>
        <color theme="1"/>
        <rFont val="Calibri"/>
        <family val="2"/>
        <scheme val="minor"/>
      </rPr>
      <t>(reduced from 200Ah)</t>
    </r>
  </si>
  <si>
    <r>
      <t xml:space="preserve">Purchase and delivery of solar charge controller (MPPT type, 40A) including transport </t>
    </r>
    <r>
      <rPr>
        <i/>
        <sz val="11"/>
        <color theme="1"/>
        <rFont val="Calibri"/>
        <family val="2"/>
        <scheme val="minor"/>
      </rPr>
      <t>(reduced from 60A)</t>
    </r>
  </si>
  <si>
    <r>
      <t xml:space="preserve">Purchase and delivery of pure sine wave inverter (2000W, 24V) including transport </t>
    </r>
    <r>
      <rPr>
        <i/>
        <sz val="11"/>
        <color theme="1"/>
        <rFont val="Calibri"/>
        <family val="2"/>
        <scheme val="minor"/>
      </rPr>
      <t>(reduced from 3000W)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</si>
</sst>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00"/>
    <numFmt numFmtId="165" formatCode="0.0"/>
  </numFmts>
  <fonts count="13" x14ac:knownFonts="1">
    <font>
      <sz val="11"/>
      <color theme="1"/>
      <name val="Calibri"/>
      <family val="2"/>
      <scheme val="minor"/>
    </font>
    <font>
      <sz val="11"/>
      <color theme="1"/>
      <name val="Calibri"/>
      <family val="2"/>
      <scheme val="minor"/>
    </font>
    <font>
      <sz val="10"/>
      <name val="Times New Roman"/>
      <family val="1"/>
    </font>
    <font>
      <b/>
      <sz val="11"/>
      <color theme="1"/>
      <name val="Calibri"/>
      <family val="2"/>
      <scheme val="minor"/>
    </font>
    <font>
      <b/>
      <sz val="10"/>
      <color theme="1"/>
      <name val="Calibri"/>
      <family val="2"/>
      <scheme val="minor"/>
    </font>
    <font>
      <sz val="10"/>
      <color theme="1"/>
      <name val="Calibri"/>
      <family val="2"/>
      <scheme val="minor"/>
    </font>
    <font>
      <b/>
      <sz val="11"/>
      <color rgb="FF000000"/>
      <name val="Calibri"/>
      <family val="2"/>
      <scheme val="minor"/>
    </font>
    <font>
      <vertAlign val="superscript"/>
      <sz val="11"/>
      <color theme="1"/>
      <name val="Calibri"/>
      <family val="2"/>
      <scheme val="minor"/>
    </font>
    <font>
      <sz val="11"/>
      <color rgb="FF000000"/>
      <name val="Calibri"/>
      <family val="2"/>
      <scheme val="minor"/>
    </font>
    <font>
      <sz val="11"/>
      <name val="Calibri"/>
      <family val="2"/>
      <scheme val="minor"/>
    </font>
    <font>
      <b/>
      <u/>
      <sz val="11"/>
      <color theme="1"/>
      <name val="Calibri"/>
      <family val="2"/>
      <scheme val="minor"/>
    </font>
    <font>
      <i/>
      <sz val="11"/>
      <color theme="1"/>
      <name val="Calibri"/>
      <family val="2"/>
      <scheme val="minor"/>
    </font>
    <font>
      <b/>
      <sz val="14"/>
      <color theme="1"/>
      <name val="Calibri"/>
      <family val="2"/>
      <scheme val="minor"/>
    </font>
  </fonts>
  <fills count="9">
    <fill>
      <patternFill patternType="none"/>
    </fill>
    <fill>
      <patternFill patternType="gray125"/>
    </fill>
    <fill>
      <patternFill patternType="solid">
        <fgColor theme="4" tint="-0.249977111117893"/>
        <bgColor indexed="64"/>
      </patternFill>
    </fill>
    <fill>
      <patternFill patternType="solid">
        <fgColor theme="2" tint="-9.9978637043366805E-2"/>
        <bgColor indexed="64"/>
      </patternFill>
    </fill>
    <fill>
      <patternFill patternType="solid">
        <fgColor rgb="FFDDD9C4"/>
        <bgColor rgb="FF000000"/>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4"/>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indexed="64"/>
      </right>
      <top/>
      <bottom style="thin">
        <color indexed="64"/>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indexed="64"/>
      </left>
      <right style="thin">
        <color indexed="64"/>
      </right>
      <top/>
      <bottom/>
      <diagonal/>
    </border>
    <border>
      <left/>
      <right style="medium">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style="thin">
        <color auto="1"/>
      </top>
      <bottom style="thin">
        <color auto="1"/>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xf numFmtId="0" fontId="1" fillId="0" borderId="0"/>
    <xf numFmtId="0" fontId="1" fillId="0" borderId="0"/>
  </cellStyleXfs>
  <cellXfs count="78">
    <xf numFmtId="0" fontId="0" fillId="0" borderId="0" xfId="0"/>
    <xf numFmtId="0" fontId="5" fillId="0" borderId="1" xfId="0" applyFont="1" applyBorder="1" applyAlignment="1">
      <alignment horizontal="right"/>
    </xf>
    <xf numFmtId="0" fontId="5" fillId="0" borderId="1" xfId="0" applyFont="1" applyBorder="1" applyAlignment="1">
      <alignment wrapText="1"/>
    </xf>
    <xf numFmtId="0" fontId="5" fillId="0" borderId="1" xfId="0" applyFont="1" applyBorder="1"/>
    <xf numFmtId="44" fontId="4" fillId="7" borderId="1" xfId="2" applyFont="1" applyFill="1" applyBorder="1"/>
    <xf numFmtId="0" fontId="3" fillId="7" borderId="1" xfId="0" applyFont="1" applyFill="1" applyBorder="1" applyAlignment="1">
      <alignment horizontal="center" vertical="top"/>
    </xf>
    <xf numFmtId="0" fontId="3" fillId="7" borderId="1" xfId="0" applyFont="1" applyFill="1" applyBorder="1" applyAlignment="1">
      <alignment horizontal="center" vertical="top" wrapText="1"/>
    </xf>
    <xf numFmtId="165" fontId="3" fillId="0" borderId="1" xfId="0" applyNumberFormat="1" applyFont="1" applyBorder="1" applyAlignment="1">
      <alignment horizontal="center"/>
    </xf>
    <xf numFmtId="0" fontId="3" fillId="0" borderId="1" xfId="0" applyFont="1" applyBorder="1" applyAlignment="1">
      <alignment horizontal="left"/>
    </xf>
    <xf numFmtId="0" fontId="3" fillId="0" borderId="1" xfId="0" applyFont="1" applyBorder="1" applyAlignment="1">
      <alignment horizontal="center"/>
    </xf>
    <xf numFmtId="0" fontId="3" fillId="7" borderId="1" xfId="0" applyFont="1" applyFill="1" applyBorder="1"/>
    <xf numFmtId="44" fontId="3" fillId="7" borderId="1" xfId="2" applyFont="1" applyFill="1" applyBorder="1"/>
    <xf numFmtId="0" fontId="3" fillId="5" borderId="1" xfId="0" applyFont="1" applyFill="1" applyBorder="1" applyAlignment="1">
      <alignment horizontal="center" vertical="center"/>
    </xf>
    <xf numFmtId="0" fontId="3" fillId="0" borderId="0" xfId="0" applyFont="1" applyAlignment="1">
      <alignment vertical="center" wrapText="1"/>
    </xf>
    <xf numFmtId="0" fontId="6" fillId="4" borderId="9"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2" xfId="0" applyFont="1" applyFill="1" applyBorder="1" applyAlignment="1">
      <alignment horizontal="center" vertical="center" wrapText="1"/>
    </xf>
    <xf numFmtId="2" fontId="6" fillId="4" borderId="10" xfId="0" applyNumberFormat="1" applyFont="1" applyFill="1" applyBorder="1" applyAlignment="1">
      <alignment horizontal="center" vertical="center" wrapText="1"/>
    </xf>
    <xf numFmtId="164" fontId="6" fillId="4" borderId="10"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top"/>
    </xf>
    <xf numFmtId="0" fontId="3" fillId="3" borderId="1" xfId="0" applyFont="1" applyFill="1" applyBorder="1" applyAlignment="1">
      <alignment wrapText="1"/>
    </xf>
    <xf numFmtId="44" fontId="3" fillId="3" borderId="1" xfId="2" applyFont="1" applyFill="1" applyBorder="1"/>
    <xf numFmtId="0" fontId="3" fillId="0" borderId="4" xfId="5" applyFont="1" applyBorder="1" applyAlignment="1">
      <alignment horizontal="center"/>
    </xf>
    <xf numFmtId="0" fontId="3" fillId="0" borderId="1" xfId="5" applyFont="1" applyBorder="1"/>
    <xf numFmtId="0" fontId="0" fillId="0" borderId="1" xfId="5" applyFont="1" applyBorder="1"/>
    <xf numFmtId="4" fontId="0" fillId="0" borderId="8" xfId="5" applyNumberFormat="1" applyFont="1" applyBorder="1"/>
    <xf numFmtId="4" fontId="0" fillId="0" borderId="6" xfId="5" applyNumberFormat="1" applyFont="1" applyBorder="1"/>
    <xf numFmtId="0" fontId="0" fillId="0" borderId="4" xfId="5" applyFont="1" applyBorder="1" applyAlignment="1">
      <alignment horizontal="right"/>
    </xf>
    <xf numFmtId="0" fontId="0" fillId="0" borderId="1" xfId="5" applyFont="1" applyBorder="1" applyAlignment="1">
      <alignment wrapText="1"/>
    </xf>
    <xf numFmtId="0" fontId="0" fillId="0" borderId="1" xfId="5" applyFont="1" applyBorder="1" applyAlignment="1">
      <alignment horizontal="center"/>
    </xf>
    <xf numFmtId="4" fontId="0" fillId="0" borderId="8" xfId="5" applyNumberFormat="1" applyFont="1" applyBorder="1" applyAlignment="1">
      <alignment horizontal="center"/>
    </xf>
    <xf numFmtId="4" fontId="0" fillId="0" borderId="6" xfId="5" applyNumberFormat="1" applyFont="1" applyBorder="1" applyAlignment="1">
      <alignment horizontal="center"/>
    </xf>
    <xf numFmtId="2" fontId="0" fillId="0" borderId="1" xfId="5" applyNumberFormat="1" applyFont="1" applyBorder="1" applyAlignment="1">
      <alignment horizontal="center"/>
    </xf>
    <xf numFmtId="0" fontId="8" fillId="0" borderId="1" xfId="0" applyFont="1" applyBorder="1" applyAlignment="1">
      <alignment horizontal="left" wrapText="1"/>
    </xf>
    <xf numFmtId="165"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43" fontId="8" fillId="0" borderId="1" xfId="1" applyFont="1" applyFill="1" applyBorder="1" applyAlignment="1">
      <alignment horizontal="center" vertical="center" wrapText="1"/>
    </xf>
    <xf numFmtId="0" fontId="9" fillId="0" borderId="1" xfId="0" applyFont="1" applyBorder="1" applyAlignment="1">
      <alignment horizontal="center" vertical="top" wrapText="1"/>
    </xf>
    <xf numFmtId="165" fontId="8" fillId="0" borderId="1" xfId="0" applyNumberFormat="1" applyFont="1" applyBorder="1" applyAlignment="1">
      <alignment horizontal="center" vertical="center" wrapText="1" shrinkToFit="1"/>
    </xf>
    <xf numFmtId="43" fontId="8" fillId="0" borderId="1" xfId="1" applyFont="1" applyFill="1" applyBorder="1" applyAlignment="1">
      <alignment horizontal="center" vertical="center" wrapText="1" shrinkToFit="1"/>
    </xf>
    <xf numFmtId="1" fontId="8" fillId="0" borderId="1" xfId="0" applyNumberFormat="1" applyFont="1" applyBorder="1" applyAlignment="1">
      <alignment horizontal="center" vertical="center" wrapText="1" shrinkToFit="1"/>
    </xf>
    <xf numFmtId="0" fontId="0" fillId="0" borderId="7" xfId="5" applyFont="1" applyBorder="1" applyAlignment="1">
      <alignment horizontal="right"/>
    </xf>
    <xf numFmtId="0" fontId="6" fillId="4" borderId="11" xfId="0" applyFont="1" applyFill="1" applyBorder="1" applyAlignment="1">
      <alignment horizontal="center" vertical="center" wrapText="1"/>
    </xf>
    <xf numFmtId="0" fontId="6" fillId="4" borderId="12" xfId="0" applyFont="1" applyFill="1" applyBorder="1" applyAlignment="1">
      <alignment horizontal="center" vertical="center" wrapText="1"/>
    </xf>
    <xf numFmtId="2" fontId="6" fillId="4" borderId="13" xfId="0" applyNumberFormat="1" applyFont="1" applyFill="1" applyBorder="1" applyAlignment="1">
      <alignment horizontal="center" vertical="center" wrapText="1"/>
    </xf>
    <xf numFmtId="164" fontId="6" fillId="4" borderId="13" xfId="0" applyNumberFormat="1" applyFont="1" applyFill="1" applyBorder="1" applyAlignment="1">
      <alignment horizontal="center" vertical="center" wrapText="1"/>
    </xf>
    <xf numFmtId="0" fontId="8" fillId="0" borderId="1" xfId="0" applyFont="1" applyBorder="1" applyAlignment="1">
      <alignment vertical="center" wrapText="1"/>
    </xf>
    <xf numFmtId="2" fontId="8" fillId="0" borderId="1" xfId="2" applyNumberFormat="1" applyFont="1" applyFill="1" applyBorder="1" applyAlignment="1">
      <alignment horizontal="center" vertical="center" wrapText="1"/>
    </xf>
    <xf numFmtId="2" fontId="8"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4" fontId="3" fillId="0" borderId="1" xfId="2" applyFont="1" applyBorder="1"/>
    <xf numFmtId="44" fontId="3" fillId="6" borderId="1" xfId="0" applyNumberFormat="1" applyFont="1" applyFill="1" applyBorder="1"/>
    <xf numFmtId="164" fontId="3" fillId="0" borderId="0" xfId="0" applyNumberFormat="1" applyFont="1"/>
    <xf numFmtId="0" fontId="0" fillId="0" borderId="1" xfId="0" applyBorder="1" applyAlignment="1">
      <alignment wrapText="1"/>
    </xf>
    <xf numFmtId="0" fontId="0" fillId="0" borderId="1" xfId="0" applyBorder="1" applyAlignment="1">
      <alignment horizontal="center" vertical="center"/>
    </xf>
    <xf numFmtId="0" fontId="0" fillId="0" borderId="1" xfId="0" applyBorder="1"/>
    <xf numFmtId="2" fontId="0" fillId="0" borderId="1" xfId="0" applyNumberFormat="1" applyBorder="1" applyAlignment="1">
      <alignment horizontal="center" vertical="center"/>
    </xf>
    <xf numFmtId="0" fontId="0" fillId="3" borderId="1" xfId="0" applyFill="1" applyBorder="1"/>
    <xf numFmtId="0" fontId="0" fillId="0" borderId="4" xfId="0" applyBorder="1" applyAlignment="1">
      <alignment horizontal="right"/>
    </xf>
    <xf numFmtId="0" fontId="0" fillId="0" borderId="1" xfId="0" applyBorder="1" applyAlignment="1">
      <alignment horizontal="center"/>
    </xf>
    <xf numFmtId="0" fontId="0" fillId="0" borderId="0" xfId="0" applyAlignment="1">
      <alignment horizontal="center" vertical="center"/>
    </xf>
    <xf numFmtId="0" fontId="0" fillId="0" borderId="1" xfId="0" applyFont="1" applyBorder="1" applyAlignment="1">
      <alignment wrapText="1"/>
    </xf>
    <xf numFmtId="0" fontId="3" fillId="2" borderId="1" xfId="0" applyFont="1" applyFill="1" applyBorder="1" applyAlignment="1">
      <alignment horizontal="center" vertical="center"/>
    </xf>
    <xf numFmtId="0" fontId="3" fillId="6" borderId="1" xfId="0" applyFont="1" applyFill="1" applyBorder="1" applyAlignment="1">
      <alignment horizontal="left"/>
    </xf>
    <xf numFmtId="0" fontId="3" fillId="5" borderId="1" xfId="0" applyFont="1" applyFill="1" applyBorder="1" applyAlignment="1">
      <alignment horizontal="left"/>
    </xf>
    <xf numFmtId="0" fontId="12" fillId="5" borderId="1" xfId="0" applyFont="1" applyFill="1" applyBorder="1" applyAlignment="1">
      <alignment horizontal="center" vertical="center"/>
    </xf>
    <xf numFmtId="0" fontId="4" fillId="7" borderId="1" xfId="0" applyFont="1" applyFill="1" applyBorder="1"/>
    <xf numFmtId="0" fontId="3" fillId="8" borderId="14" xfId="0" applyFont="1" applyFill="1" applyBorder="1" applyAlignment="1">
      <alignment horizontal="center" vertical="center"/>
    </xf>
    <xf numFmtId="0" fontId="3" fillId="8" borderId="15" xfId="0" applyFont="1" applyFill="1" applyBorder="1" applyAlignment="1">
      <alignment horizontal="center" vertical="center"/>
    </xf>
    <xf numFmtId="0" fontId="3" fillId="8" borderId="16" xfId="0" applyFont="1" applyFill="1" applyBorder="1" applyAlignment="1">
      <alignment horizontal="center" vertical="center"/>
    </xf>
    <xf numFmtId="0" fontId="3" fillId="8" borderId="17" xfId="0" applyFont="1" applyFill="1" applyBorder="1" applyAlignment="1">
      <alignment horizontal="center" vertical="center"/>
    </xf>
    <xf numFmtId="0" fontId="3" fillId="8" borderId="0" xfId="0" applyFont="1" applyFill="1" applyAlignment="1">
      <alignment horizontal="center" vertical="center"/>
    </xf>
    <xf numFmtId="0" fontId="3" fillId="8" borderId="13" xfId="0" applyFont="1" applyFill="1" applyBorder="1" applyAlignment="1">
      <alignment horizontal="center" vertical="center"/>
    </xf>
    <xf numFmtId="0" fontId="3" fillId="7" borderId="8" xfId="0" applyFont="1" applyFill="1" applyBorder="1" applyAlignment="1">
      <alignment horizontal="left"/>
    </xf>
    <xf numFmtId="0" fontId="3" fillId="7" borderId="18" xfId="0" applyFont="1" applyFill="1" applyBorder="1" applyAlignment="1">
      <alignment horizontal="left"/>
    </xf>
    <xf numFmtId="0" fontId="3" fillId="7" borderId="5" xfId="0" applyFont="1" applyFill="1" applyBorder="1" applyAlignment="1">
      <alignment horizontal="left"/>
    </xf>
  </cellXfs>
  <cellStyles count="6">
    <cellStyle name="Comma" xfId="1" builtinId="3"/>
    <cellStyle name="Currency" xfId="2" builtinId="4"/>
    <cellStyle name="Normal" xfId="0" builtinId="0"/>
    <cellStyle name="Normal 2 2" xfId="3" xr:uid="{55B72E98-AD88-48AB-A1BF-541898014DC4}"/>
    <cellStyle name="Normal 3" xfId="5" xr:uid="{B8E9EAD6-32C8-4503-8D11-D87493D8C8D9}"/>
    <cellStyle name="Normal 5 2" xfId="4" xr:uid="{ED1E476F-B907-4643-AE8B-70A4D62E68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9202</xdr:colOff>
      <xdr:row>0</xdr:row>
      <xdr:rowOff>0</xdr:rowOff>
    </xdr:from>
    <xdr:to>
      <xdr:col>1</xdr:col>
      <xdr:colOff>819057</xdr:colOff>
      <xdr:row>5</xdr:row>
      <xdr:rowOff>145426</xdr:rowOff>
    </xdr:to>
    <xdr:pic>
      <xdr:nvPicPr>
        <xdr:cNvPr id="2" name="Picture 1">
          <a:extLst>
            <a:ext uri="{FF2B5EF4-FFF2-40B4-BE49-F238E27FC236}">
              <a16:creationId xmlns:a16="http://schemas.microsoft.com/office/drawing/2014/main" id="{67F1E45C-BBEE-4544-9FF9-DB23923335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802" y="0"/>
          <a:ext cx="1419455" cy="1066176"/>
        </a:xfrm>
        <a:prstGeom prst="rect">
          <a:avLst/>
        </a:prstGeom>
        <a:noFill/>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A0810-48AA-4DCB-9184-C9CC3AF79149}">
  <dimension ref="B1:H90"/>
  <sheetViews>
    <sheetView tabSelected="1" view="pageBreakPreview" topLeftCell="A79" zoomScaleNormal="100" zoomScaleSheetLayoutView="100" workbookViewId="0">
      <selection activeCell="E85" sqref="E85"/>
    </sheetView>
  </sheetViews>
  <sheetFormatPr defaultRowHeight="14.5" x14ac:dyDescent="0.35"/>
  <cols>
    <col min="2" max="2" width="10.453125" style="62" bestFit="1" customWidth="1"/>
    <col min="3" max="3" width="58" customWidth="1"/>
    <col min="4" max="4" width="13.90625" customWidth="1"/>
    <col min="5" max="5" width="15.36328125" customWidth="1"/>
    <col min="6" max="6" width="15.54296875" customWidth="1"/>
    <col min="7" max="7" width="16" customWidth="1"/>
  </cols>
  <sheetData>
    <row r="1" spans="2:8" ht="59.5" customHeight="1" x14ac:dyDescent="0.35">
      <c r="B1" s="64" t="s">
        <v>114</v>
      </c>
      <c r="C1" s="64"/>
      <c r="D1" s="64"/>
      <c r="E1" s="64"/>
      <c r="F1" s="64"/>
      <c r="G1" s="64"/>
    </row>
    <row r="2" spans="2:8" ht="38.5" customHeight="1" x14ac:dyDescent="0.35">
      <c r="B2" s="12" t="s">
        <v>36</v>
      </c>
      <c r="C2" s="67" t="s">
        <v>125</v>
      </c>
      <c r="D2" s="67"/>
      <c r="E2" s="67"/>
      <c r="F2" s="67"/>
      <c r="G2" s="67"/>
      <c r="H2" s="13"/>
    </row>
    <row r="3" spans="2:8" x14ac:dyDescent="0.35">
      <c r="B3" s="14" t="s">
        <v>13</v>
      </c>
      <c r="C3" s="15" t="s">
        <v>1</v>
      </c>
      <c r="D3" s="16" t="s">
        <v>2</v>
      </c>
      <c r="E3" s="15" t="s">
        <v>8</v>
      </c>
      <c r="F3" s="17" t="s">
        <v>9</v>
      </c>
      <c r="G3" s="18" t="s">
        <v>10</v>
      </c>
    </row>
    <row r="4" spans="2:8" ht="130.5" x14ac:dyDescent="0.35">
      <c r="B4" s="19">
        <v>1</v>
      </c>
      <c r="C4" s="55" t="s">
        <v>12</v>
      </c>
      <c r="D4" s="20" t="s">
        <v>11</v>
      </c>
      <c r="E4" s="21"/>
      <c r="F4" s="21"/>
      <c r="G4" s="21"/>
    </row>
    <row r="5" spans="2:8" x14ac:dyDescent="0.35">
      <c r="B5" s="56">
        <v>1.1000000000000001</v>
      </c>
      <c r="C5" s="55" t="s">
        <v>14</v>
      </c>
      <c r="D5" s="57" t="s">
        <v>15</v>
      </c>
      <c r="E5" s="57">
        <v>96</v>
      </c>
      <c r="F5" s="57"/>
      <c r="G5" s="57"/>
    </row>
    <row r="6" spans="2:8" x14ac:dyDescent="0.35">
      <c r="B6" s="56">
        <v>1.2</v>
      </c>
      <c r="C6" s="55" t="s">
        <v>16</v>
      </c>
      <c r="D6" s="57" t="s">
        <v>17</v>
      </c>
      <c r="E6" s="57">
        <v>20</v>
      </c>
      <c r="F6" s="57"/>
      <c r="G6" s="57"/>
    </row>
    <row r="7" spans="2:8" x14ac:dyDescent="0.35">
      <c r="B7" s="56">
        <v>1.3</v>
      </c>
      <c r="C7" s="55" t="s">
        <v>18</v>
      </c>
      <c r="D7" s="57" t="s">
        <v>17</v>
      </c>
      <c r="E7" s="57">
        <v>4</v>
      </c>
      <c r="F7" s="57"/>
      <c r="G7" s="57"/>
    </row>
    <row r="8" spans="2:8" x14ac:dyDescent="0.35">
      <c r="B8" s="56">
        <v>1.4</v>
      </c>
      <c r="C8" s="55" t="s">
        <v>19</v>
      </c>
      <c r="D8" s="57" t="s">
        <v>17</v>
      </c>
      <c r="E8" s="57">
        <v>5</v>
      </c>
      <c r="F8" s="57"/>
      <c r="G8" s="57"/>
    </row>
    <row r="9" spans="2:8" x14ac:dyDescent="0.35">
      <c r="B9" s="56">
        <v>1.6</v>
      </c>
      <c r="C9" s="55" t="s">
        <v>20</v>
      </c>
      <c r="D9" s="57" t="s">
        <v>17</v>
      </c>
      <c r="E9" s="57">
        <v>10</v>
      </c>
      <c r="F9" s="57"/>
      <c r="G9" s="57"/>
    </row>
    <row r="10" spans="2:8" x14ac:dyDescent="0.35">
      <c r="B10" s="56">
        <v>1.9</v>
      </c>
      <c r="C10" s="55" t="s">
        <v>74</v>
      </c>
      <c r="D10" s="57" t="s">
        <v>17</v>
      </c>
      <c r="E10" s="57">
        <v>6</v>
      </c>
      <c r="F10" s="57"/>
      <c r="G10" s="57"/>
    </row>
    <row r="11" spans="2:8" x14ac:dyDescent="0.35">
      <c r="B11" s="58">
        <v>1.1000000000000001</v>
      </c>
      <c r="C11" s="55" t="s">
        <v>21</v>
      </c>
      <c r="D11" s="57" t="s">
        <v>15</v>
      </c>
      <c r="E11" s="57">
        <v>96</v>
      </c>
      <c r="F11" s="57"/>
      <c r="G11" s="57"/>
    </row>
    <row r="12" spans="2:8" x14ac:dyDescent="0.35">
      <c r="B12" s="58">
        <v>1.2</v>
      </c>
      <c r="C12" s="55" t="s">
        <v>22</v>
      </c>
      <c r="D12" s="57" t="s">
        <v>15</v>
      </c>
      <c r="E12" s="57">
        <v>96</v>
      </c>
      <c r="F12" s="57"/>
      <c r="G12" s="57"/>
    </row>
    <row r="13" spans="2:8" x14ac:dyDescent="0.35">
      <c r="B13" s="58">
        <v>1.4</v>
      </c>
      <c r="C13" s="55" t="s">
        <v>119</v>
      </c>
      <c r="D13" s="57" t="s">
        <v>15</v>
      </c>
      <c r="E13" s="57">
        <v>16</v>
      </c>
      <c r="F13" s="57"/>
      <c r="G13" s="57"/>
    </row>
    <row r="14" spans="2:8" x14ac:dyDescent="0.35">
      <c r="B14" s="58">
        <v>1.5</v>
      </c>
      <c r="C14" s="55" t="s">
        <v>23</v>
      </c>
      <c r="D14" s="57" t="s">
        <v>17</v>
      </c>
      <c r="E14" s="57">
        <v>96</v>
      </c>
      <c r="F14" s="57"/>
      <c r="G14" s="57"/>
    </row>
    <row r="15" spans="2:8" x14ac:dyDescent="0.35">
      <c r="B15" s="58">
        <v>1.6</v>
      </c>
      <c r="C15" s="55" t="s">
        <v>24</v>
      </c>
      <c r="D15" s="57" t="s">
        <v>15</v>
      </c>
      <c r="E15" s="57">
        <v>96</v>
      </c>
      <c r="F15" s="57"/>
      <c r="G15" s="57"/>
    </row>
    <row r="16" spans="2:8" x14ac:dyDescent="0.35">
      <c r="B16" s="58">
        <v>1.7</v>
      </c>
      <c r="C16" s="55" t="s">
        <v>25</v>
      </c>
      <c r="D16" s="57" t="s">
        <v>15</v>
      </c>
      <c r="E16" s="57">
        <v>96</v>
      </c>
      <c r="F16" s="57"/>
      <c r="G16" s="57"/>
    </row>
    <row r="17" spans="2:7" x14ac:dyDescent="0.35">
      <c r="B17" s="58">
        <v>1.8</v>
      </c>
      <c r="C17" s="55" t="s">
        <v>26</v>
      </c>
      <c r="D17" s="57" t="s">
        <v>27</v>
      </c>
      <c r="E17" s="57">
        <v>3</v>
      </c>
      <c r="F17" s="57"/>
      <c r="G17" s="57"/>
    </row>
    <row r="18" spans="2:7" x14ac:dyDescent="0.35">
      <c r="B18" s="58">
        <v>1.9</v>
      </c>
      <c r="C18" s="55" t="s">
        <v>28</v>
      </c>
      <c r="D18" s="57" t="s">
        <v>27</v>
      </c>
      <c r="E18" s="57">
        <v>6</v>
      </c>
      <c r="F18" s="57"/>
      <c r="G18" s="57"/>
    </row>
    <row r="19" spans="2:7" ht="29" x14ac:dyDescent="0.35">
      <c r="B19" s="58">
        <v>1.1100000000000001</v>
      </c>
      <c r="C19" s="55" t="s">
        <v>29</v>
      </c>
      <c r="D19" s="57" t="s">
        <v>15</v>
      </c>
      <c r="E19" s="57">
        <v>36</v>
      </c>
      <c r="F19" s="57"/>
      <c r="G19" s="57"/>
    </row>
    <row r="20" spans="2:7" x14ac:dyDescent="0.35">
      <c r="B20" s="58">
        <v>1.22</v>
      </c>
      <c r="C20" s="55" t="s">
        <v>30</v>
      </c>
      <c r="D20" s="57" t="s">
        <v>31</v>
      </c>
      <c r="E20" s="57">
        <v>1</v>
      </c>
      <c r="F20" s="57"/>
      <c r="G20" s="57"/>
    </row>
    <row r="21" spans="2:7" x14ac:dyDescent="0.35">
      <c r="B21" s="56"/>
      <c r="C21" s="22" t="s">
        <v>32</v>
      </c>
      <c r="D21" s="59" t="s">
        <v>7</v>
      </c>
      <c r="E21" s="59">
        <v>1</v>
      </c>
      <c r="F21" s="59"/>
      <c r="G21" s="23">
        <f>SUM(G5:G20)</f>
        <v>0</v>
      </c>
    </row>
    <row r="22" spans="2:7" x14ac:dyDescent="0.35">
      <c r="B22" s="12" t="s">
        <v>70</v>
      </c>
      <c r="C22" s="66" t="s">
        <v>115</v>
      </c>
      <c r="D22" s="66"/>
      <c r="E22" s="66"/>
      <c r="F22" s="66"/>
      <c r="G22" s="66"/>
    </row>
    <row r="23" spans="2:7" x14ac:dyDescent="0.35">
      <c r="B23" s="14" t="s">
        <v>13</v>
      </c>
      <c r="C23" s="15" t="s">
        <v>1</v>
      </c>
      <c r="D23" s="16" t="s">
        <v>2</v>
      </c>
      <c r="E23" s="15" t="s">
        <v>33</v>
      </c>
      <c r="F23" s="17" t="s">
        <v>34</v>
      </c>
      <c r="G23" s="18" t="s">
        <v>35</v>
      </c>
    </row>
    <row r="24" spans="2:7" x14ac:dyDescent="0.35">
      <c r="B24" s="24">
        <v>1</v>
      </c>
      <c r="C24" s="25" t="s">
        <v>37</v>
      </c>
      <c r="D24" s="26"/>
      <c r="E24" s="26"/>
      <c r="F24" s="27"/>
      <c r="G24" s="28"/>
    </row>
    <row r="25" spans="2:7" x14ac:dyDescent="0.35">
      <c r="B25" s="29">
        <v>1.1000000000000001</v>
      </c>
      <c r="C25" s="30" t="s">
        <v>38</v>
      </c>
      <c r="D25" s="31" t="s">
        <v>31</v>
      </c>
      <c r="E25" s="26">
        <v>1</v>
      </c>
      <c r="F25" s="32"/>
      <c r="G25" s="33"/>
    </row>
    <row r="26" spans="2:7" ht="29" x14ac:dyDescent="0.35">
      <c r="B26" s="29">
        <v>1.2</v>
      </c>
      <c r="C26" s="30" t="s">
        <v>39</v>
      </c>
      <c r="D26" s="31" t="s">
        <v>31</v>
      </c>
      <c r="E26" s="31">
        <v>1</v>
      </c>
      <c r="F26" s="32"/>
      <c r="G26" s="33"/>
    </row>
    <row r="27" spans="2:7" x14ac:dyDescent="0.35">
      <c r="B27" s="29">
        <v>1.3</v>
      </c>
      <c r="C27" s="30" t="s">
        <v>40</v>
      </c>
      <c r="D27" s="31" t="s">
        <v>41</v>
      </c>
      <c r="E27" s="31">
        <v>3.24</v>
      </c>
      <c r="F27" s="32"/>
      <c r="G27" s="33"/>
    </row>
    <row r="28" spans="2:7" ht="29" x14ac:dyDescent="0.35">
      <c r="B28" s="29">
        <v>1.4</v>
      </c>
      <c r="C28" s="30" t="s">
        <v>42</v>
      </c>
      <c r="D28" s="31" t="s">
        <v>43</v>
      </c>
      <c r="E28" s="34">
        <v>0.49</v>
      </c>
      <c r="F28" s="32"/>
      <c r="G28" s="33"/>
    </row>
    <row r="29" spans="2:7" ht="29" x14ac:dyDescent="0.35">
      <c r="B29" s="29">
        <v>1.5</v>
      </c>
      <c r="C29" s="30" t="s">
        <v>44</v>
      </c>
      <c r="D29" s="31" t="s">
        <v>43</v>
      </c>
      <c r="E29" s="31">
        <f>2*2*0.5</f>
        <v>2</v>
      </c>
      <c r="F29" s="32"/>
      <c r="G29" s="33"/>
    </row>
    <row r="30" spans="2:7" ht="43.5" x14ac:dyDescent="0.35">
      <c r="B30" s="60">
        <v>1.6</v>
      </c>
      <c r="C30" s="30" t="s">
        <v>45</v>
      </c>
      <c r="D30" s="61" t="s">
        <v>112</v>
      </c>
      <c r="E30" s="61">
        <v>2</v>
      </c>
      <c r="F30" s="32"/>
      <c r="G30" s="33"/>
    </row>
    <row r="31" spans="2:7" x14ac:dyDescent="0.35">
      <c r="B31" s="24">
        <v>2</v>
      </c>
      <c r="C31" s="30" t="s">
        <v>46</v>
      </c>
      <c r="D31" s="31"/>
      <c r="E31" s="31"/>
      <c r="F31" s="32"/>
      <c r="G31" s="33"/>
    </row>
    <row r="32" spans="2:7" x14ac:dyDescent="0.35">
      <c r="B32" s="29">
        <v>2.2000000000000002</v>
      </c>
      <c r="C32" s="30" t="s">
        <v>47</v>
      </c>
      <c r="D32" s="35"/>
      <c r="E32" s="36"/>
      <c r="F32" s="37"/>
      <c r="G32" s="38"/>
    </row>
    <row r="33" spans="2:7" ht="130.5" x14ac:dyDescent="0.35">
      <c r="B33" s="29">
        <v>2.2999999999999998</v>
      </c>
      <c r="C33" s="30" t="s">
        <v>48</v>
      </c>
      <c r="D33" s="39"/>
      <c r="E33" s="40"/>
      <c r="F33" s="40"/>
      <c r="G33" s="41"/>
    </row>
    <row r="34" spans="2:7" ht="29" x14ac:dyDescent="0.35">
      <c r="B34" s="29">
        <v>2.4</v>
      </c>
      <c r="C34" s="30" t="s">
        <v>49</v>
      </c>
      <c r="D34" s="39" t="s">
        <v>6</v>
      </c>
      <c r="E34" s="40">
        <v>350</v>
      </c>
      <c r="F34" s="40"/>
      <c r="G34" s="41"/>
    </row>
    <row r="35" spans="2:7" ht="29" x14ac:dyDescent="0.35">
      <c r="B35" s="29">
        <v>2.5</v>
      </c>
      <c r="C35" s="30" t="s">
        <v>50</v>
      </c>
      <c r="D35" s="39" t="s">
        <v>7</v>
      </c>
      <c r="E35" s="40">
        <v>40</v>
      </c>
      <c r="F35" s="42"/>
      <c r="G35" s="41"/>
    </row>
    <row r="36" spans="2:7" ht="43.5" x14ac:dyDescent="0.35">
      <c r="B36" s="60">
        <v>2.6</v>
      </c>
      <c r="C36" s="30" t="s">
        <v>51</v>
      </c>
      <c r="D36" s="39" t="s">
        <v>31</v>
      </c>
      <c r="E36" s="40">
        <v>1</v>
      </c>
      <c r="F36" s="42"/>
      <c r="G36" s="41"/>
    </row>
    <row r="37" spans="2:7" ht="29" x14ac:dyDescent="0.35">
      <c r="B37" s="60">
        <v>2.7</v>
      </c>
      <c r="C37" s="30" t="s">
        <v>52</v>
      </c>
      <c r="D37" s="39" t="s">
        <v>31</v>
      </c>
      <c r="E37" s="40">
        <v>1</v>
      </c>
      <c r="F37" s="42"/>
      <c r="G37" s="41"/>
    </row>
    <row r="38" spans="2:7" x14ac:dyDescent="0.35">
      <c r="B38" s="60">
        <v>2.8</v>
      </c>
      <c r="C38" s="30" t="s">
        <v>53</v>
      </c>
      <c r="D38" s="37" t="s">
        <v>31</v>
      </c>
      <c r="E38" s="36">
        <v>1</v>
      </c>
      <c r="F38" s="37"/>
      <c r="G38" s="41"/>
    </row>
    <row r="39" spans="2:7" ht="29" x14ac:dyDescent="0.35">
      <c r="B39" s="60">
        <v>2.9</v>
      </c>
      <c r="C39" s="30" t="s">
        <v>54</v>
      </c>
      <c r="D39" s="37" t="s">
        <v>31</v>
      </c>
      <c r="E39" s="36">
        <v>1</v>
      </c>
      <c r="F39" s="37"/>
      <c r="G39" s="41"/>
    </row>
    <row r="40" spans="2:7" x14ac:dyDescent="0.35">
      <c r="B40" s="24">
        <v>3</v>
      </c>
      <c r="C40" s="30" t="s">
        <v>55</v>
      </c>
      <c r="D40" s="31"/>
      <c r="E40" s="31"/>
      <c r="F40" s="32"/>
      <c r="G40" s="33"/>
    </row>
    <row r="41" spans="2:7" ht="72.5" x14ac:dyDescent="0.35">
      <c r="B41" s="60">
        <v>3.1</v>
      </c>
      <c r="C41" s="30" t="s">
        <v>120</v>
      </c>
      <c r="D41" s="61" t="s">
        <v>7</v>
      </c>
      <c r="E41" s="61">
        <v>1</v>
      </c>
      <c r="F41" s="32"/>
      <c r="G41" s="33"/>
    </row>
    <row r="42" spans="2:7" ht="72.5" x14ac:dyDescent="0.35">
      <c r="B42" s="29">
        <v>3.2</v>
      </c>
      <c r="C42" s="30" t="s">
        <v>121</v>
      </c>
      <c r="D42" s="31" t="s">
        <v>7</v>
      </c>
      <c r="E42" s="31">
        <v>1</v>
      </c>
      <c r="F42" s="32"/>
      <c r="G42" s="33"/>
    </row>
    <row r="43" spans="2:7" ht="58" x14ac:dyDescent="0.35">
      <c r="B43" s="60">
        <v>3.3</v>
      </c>
      <c r="C43" s="30" t="s">
        <v>122</v>
      </c>
      <c r="D43" s="61" t="s">
        <v>7</v>
      </c>
      <c r="E43" s="61">
        <v>1</v>
      </c>
      <c r="F43" s="32"/>
      <c r="G43" s="33"/>
    </row>
    <row r="44" spans="2:7" ht="58" x14ac:dyDescent="0.35">
      <c r="B44" s="29">
        <v>3.4</v>
      </c>
      <c r="C44" s="30" t="s">
        <v>123</v>
      </c>
      <c r="D44" s="31" t="s">
        <v>7</v>
      </c>
      <c r="E44" s="31">
        <v>1</v>
      </c>
      <c r="F44" s="32"/>
      <c r="G44" s="33"/>
    </row>
    <row r="45" spans="2:7" ht="58" x14ac:dyDescent="0.35">
      <c r="B45" s="29">
        <v>3.5</v>
      </c>
      <c r="C45" s="30" t="s">
        <v>124</v>
      </c>
      <c r="D45" s="31" t="s">
        <v>31</v>
      </c>
      <c r="E45" s="31">
        <v>1</v>
      </c>
      <c r="F45" s="32"/>
      <c r="G45" s="33"/>
    </row>
    <row r="46" spans="2:7" x14ac:dyDescent="0.35">
      <c r="B46" s="43"/>
      <c r="C46" s="22" t="s">
        <v>56</v>
      </c>
      <c r="D46" s="59"/>
      <c r="E46" s="59"/>
      <c r="F46" s="59"/>
      <c r="G46" s="23">
        <f>SUM(G25:G45)</f>
        <v>0</v>
      </c>
    </row>
    <row r="47" spans="2:7" x14ac:dyDescent="0.35">
      <c r="B47" s="12" t="s">
        <v>71</v>
      </c>
      <c r="C47" s="66" t="s">
        <v>118</v>
      </c>
      <c r="D47" s="66"/>
      <c r="E47" s="66"/>
      <c r="F47" s="66"/>
      <c r="G47" s="66"/>
    </row>
    <row r="48" spans="2:7" x14ac:dyDescent="0.35">
      <c r="B48" s="14" t="s">
        <v>13</v>
      </c>
      <c r="C48" s="15" t="s">
        <v>1</v>
      </c>
      <c r="D48" s="16" t="s">
        <v>2</v>
      </c>
      <c r="E48" s="15" t="s">
        <v>8</v>
      </c>
      <c r="F48" s="17" t="s">
        <v>75</v>
      </c>
      <c r="G48" s="18" t="s">
        <v>10</v>
      </c>
    </row>
    <row r="49" spans="2:7" ht="26.5" x14ac:dyDescent="0.35">
      <c r="B49" s="1">
        <v>1</v>
      </c>
      <c r="C49" s="2" t="s">
        <v>96</v>
      </c>
      <c r="D49" s="3" t="s">
        <v>43</v>
      </c>
      <c r="E49" s="3">
        <v>12.8</v>
      </c>
      <c r="F49" s="3"/>
      <c r="G49" s="3"/>
    </row>
    <row r="50" spans="2:7" x14ac:dyDescent="0.35">
      <c r="B50" s="1">
        <v>2</v>
      </c>
      <c r="C50" s="2" t="s">
        <v>76</v>
      </c>
      <c r="D50" s="3" t="s">
        <v>43</v>
      </c>
      <c r="E50" s="3">
        <v>5.2</v>
      </c>
      <c r="F50" s="3"/>
      <c r="G50" s="3"/>
    </row>
    <row r="51" spans="2:7" x14ac:dyDescent="0.35">
      <c r="B51" s="1">
        <v>3</v>
      </c>
      <c r="C51" s="2" t="s">
        <v>77</v>
      </c>
      <c r="D51" s="3" t="s">
        <v>43</v>
      </c>
      <c r="E51" s="3">
        <v>0.45</v>
      </c>
      <c r="F51" s="3"/>
      <c r="G51" s="3"/>
    </row>
    <row r="52" spans="2:7" x14ac:dyDescent="0.35">
      <c r="B52" s="1">
        <v>4</v>
      </c>
      <c r="C52" s="2" t="s">
        <v>78</v>
      </c>
      <c r="D52" s="3" t="s">
        <v>43</v>
      </c>
      <c r="E52" s="3">
        <v>1</v>
      </c>
      <c r="F52" s="3"/>
      <c r="G52" s="3"/>
    </row>
    <row r="53" spans="2:7" ht="26.5" x14ac:dyDescent="0.35">
      <c r="B53" s="1">
        <v>5</v>
      </c>
      <c r="C53" s="2" t="s">
        <v>79</v>
      </c>
      <c r="D53" s="3" t="s">
        <v>43</v>
      </c>
      <c r="E53" s="3">
        <v>0.5</v>
      </c>
      <c r="F53" s="3"/>
      <c r="G53" s="3"/>
    </row>
    <row r="54" spans="2:7" x14ac:dyDescent="0.35">
      <c r="B54" s="1">
        <v>6</v>
      </c>
      <c r="C54" s="2" t="s">
        <v>80</v>
      </c>
      <c r="D54" s="3" t="s">
        <v>41</v>
      </c>
      <c r="E54" s="3">
        <v>0.27</v>
      </c>
      <c r="F54" s="3"/>
      <c r="G54" s="3"/>
    </row>
    <row r="55" spans="2:7" x14ac:dyDescent="0.35">
      <c r="B55" s="1">
        <v>7</v>
      </c>
      <c r="C55" s="2" t="s">
        <v>81</v>
      </c>
      <c r="D55" s="3" t="s">
        <v>41</v>
      </c>
      <c r="E55" s="3">
        <v>1.1000000000000001</v>
      </c>
      <c r="F55" s="3"/>
      <c r="G55" s="3"/>
    </row>
    <row r="56" spans="2:7" ht="52.5" x14ac:dyDescent="0.35">
      <c r="B56" s="1">
        <v>8</v>
      </c>
      <c r="C56" s="2" t="s">
        <v>82</v>
      </c>
      <c r="D56" s="3" t="s">
        <v>41</v>
      </c>
      <c r="E56" s="3">
        <v>20.399999999999999</v>
      </c>
      <c r="F56" s="3"/>
      <c r="G56" s="3"/>
    </row>
    <row r="57" spans="2:7" ht="39.5" x14ac:dyDescent="0.35">
      <c r="B57" s="1">
        <v>9</v>
      </c>
      <c r="C57" s="2" t="s">
        <v>83</v>
      </c>
      <c r="D57" s="3" t="s">
        <v>41</v>
      </c>
      <c r="E57" s="3">
        <v>40.799999999999997</v>
      </c>
      <c r="F57" s="3"/>
      <c r="G57" s="3"/>
    </row>
    <row r="58" spans="2:7" x14ac:dyDescent="0.35">
      <c r="B58" s="1">
        <v>10</v>
      </c>
      <c r="C58" s="2" t="s">
        <v>84</v>
      </c>
      <c r="D58" s="3" t="s">
        <v>41</v>
      </c>
      <c r="E58" s="3">
        <v>2.7</v>
      </c>
      <c r="F58" s="3"/>
      <c r="G58" s="3"/>
    </row>
    <row r="59" spans="2:7" ht="52.5" x14ac:dyDescent="0.35">
      <c r="B59" s="1">
        <v>11</v>
      </c>
      <c r="C59" s="2" t="s">
        <v>85</v>
      </c>
      <c r="D59" s="3" t="s">
        <v>7</v>
      </c>
      <c r="E59" s="3">
        <v>1</v>
      </c>
      <c r="F59" s="3"/>
      <c r="G59" s="3"/>
    </row>
    <row r="60" spans="2:7" ht="26.5" x14ac:dyDescent="0.35">
      <c r="B60" s="1">
        <v>12</v>
      </c>
      <c r="C60" s="2" t="s">
        <v>86</v>
      </c>
      <c r="D60" s="3" t="s">
        <v>87</v>
      </c>
      <c r="E60" s="3">
        <v>1</v>
      </c>
      <c r="F60" s="3"/>
      <c r="G60" s="3"/>
    </row>
    <row r="61" spans="2:7" ht="39.5" x14ac:dyDescent="0.35">
      <c r="B61" s="1">
        <v>13</v>
      </c>
      <c r="C61" s="2" t="s">
        <v>88</v>
      </c>
      <c r="D61" s="3" t="s">
        <v>7</v>
      </c>
      <c r="E61" s="3">
        <v>1</v>
      </c>
      <c r="F61" s="3"/>
      <c r="G61" s="3"/>
    </row>
    <row r="62" spans="2:7" ht="26.5" x14ac:dyDescent="0.35">
      <c r="B62" s="1">
        <v>14</v>
      </c>
      <c r="C62" s="2" t="s">
        <v>89</v>
      </c>
      <c r="D62" s="3" t="s">
        <v>41</v>
      </c>
      <c r="E62" s="3">
        <v>40.799999999999997</v>
      </c>
      <c r="F62" s="3"/>
      <c r="G62" s="3"/>
    </row>
    <row r="63" spans="2:7" x14ac:dyDescent="0.35">
      <c r="B63" s="1"/>
      <c r="C63" s="68" t="s">
        <v>90</v>
      </c>
      <c r="D63" s="68"/>
      <c r="E63" s="68"/>
      <c r="F63" s="68"/>
      <c r="G63" s="4">
        <f>SUM(G49:G62)</f>
        <v>0</v>
      </c>
    </row>
    <row r="64" spans="2:7" x14ac:dyDescent="0.35">
      <c r="B64" s="12" t="s">
        <v>72</v>
      </c>
      <c r="C64" s="66" t="s">
        <v>116</v>
      </c>
      <c r="D64" s="66"/>
      <c r="E64" s="66"/>
      <c r="F64" s="66"/>
      <c r="G64" s="66"/>
    </row>
    <row r="65" spans="2:7" x14ac:dyDescent="0.35">
      <c r="B65" s="14" t="s">
        <v>0</v>
      </c>
      <c r="C65" s="44" t="s">
        <v>1</v>
      </c>
      <c r="D65" s="45" t="s">
        <v>2</v>
      </c>
      <c r="E65" s="44" t="s">
        <v>33</v>
      </c>
      <c r="F65" s="46" t="s">
        <v>3</v>
      </c>
      <c r="G65" s="47" t="s">
        <v>4</v>
      </c>
    </row>
    <row r="66" spans="2:7" ht="29" x14ac:dyDescent="0.35">
      <c r="B66" s="37">
        <v>1</v>
      </c>
      <c r="C66" s="63" t="s">
        <v>127</v>
      </c>
      <c r="D66" s="57" t="s">
        <v>7</v>
      </c>
      <c r="E66" s="57">
        <v>2</v>
      </c>
      <c r="F66" s="57"/>
      <c r="G66" s="57"/>
    </row>
    <row r="67" spans="2:7" ht="29" x14ac:dyDescent="0.35">
      <c r="B67" s="37">
        <v>2</v>
      </c>
      <c r="C67" s="63" t="s">
        <v>126</v>
      </c>
      <c r="D67" s="57" t="s">
        <v>5</v>
      </c>
      <c r="E67" s="57">
        <v>5</v>
      </c>
      <c r="F67" s="57"/>
      <c r="G67" s="57"/>
    </row>
    <row r="68" spans="2:7" ht="29" x14ac:dyDescent="0.35">
      <c r="B68" s="37">
        <v>3</v>
      </c>
      <c r="C68" s="63" t="s">
        <v>128</v>
      </c>
      <c r="D68" s="57" t="s">
        <v>7</v>
      </c>
      <c r="E68" s="57">
        <v>1</v>
      </c>
      <c r="F68" s="57"/>
      <c r="G68" s="57"/>
    </row>
    <row r="69" spans="2:7" ht="29" x14ac:dyDescent="0.35">
      <c r="B69" s="37">
        <v>4</v>
      </c>
      <c r="C69" s="63" t="s">
        <v>129</v>
      </c>
      <c r="D69" s="57" t="s">
        <v>7</v>
      </c>
      <c r="E69" s="57">
        <v>1</v>
      </c>
      <c r="F69" s="57"/>
      <c r="G69" s="57"/>
    </row>
    <row r="70" spans="2:7" ht="29" x14ac:dyDescent="0.35">
      <c r="B70" s="37">
        <v>5</v>
      </c>
      <c r="C70" s="63" t="s">
        <v>106</v>
      </c>
      <c r="D70" s="57" t="s">
        <v>110</v>
      </c>
      <c r="E70" s="57">
        <v>1</v>
      </c>
      <c r="F70" s="57"/>
      <c r="G70" s="57"/>
    </row>
    <row r="71" spans="2:7" ht="29" x14ac:dyDescent="0.35">
      <c r="B71" s="37">
        <v>6</v>
      </c>
      <c r="C71" s="63" t="s">
        <v>108</v>
      </c>
      <c r="D71" s="57" t="s">
        <v>110</v>
      </c>
      <c r="E71" s="57">
        <v>1</v>
      </c>
      <c r="F71" s="57"/>
      <c r="G71" s="57"/>
    </row>
    <row r="72" spans="2:7" ht="29" x14ac:dyDescent="0.35">
      <c r="B72" s="37">
        <v>7</v>
      </c>
      <c r="C72" s="63" t="s">
        <v>109</v>
      </c>
      <c r="D72" s="57" t="s">
        <v>110</v>
      </c>
      <c r="E72" s="57">
        <v>1</v>
      </c>
      <c r="F72" s="57"/>
      <c r="G72" s="57"/>
    </row>
    <row r="73" spans="2:7" x14ac:dyDescent="0.35">
      <c r="B73" s="37"/>
      <c r="C73" s="48"/>
      <c r="D73" s="37"/>
      <c r="E73" s="37"/>
      <c r="F73" s="49"/>
      <c r="G73" s="50"/>
    </row>
    <row r="74" spans="2:7" x14ac:dyDescent="0.35">
      <c r="B74" s="51"/>
      <c r="C74" s="22" t="s">
        <v>117</v>
      </c>
      <c r="D74" s="59"/>
      <c r="E74" s="59"/>
      <c r="F74" s="59"/>
      <c r="G74" s="23">
        <f>SUM(G66:G73)</f>
        <v>0</v>
      </c>
    </row>
    <row r="75" spans="2:7" x14ac:dyDescent="0.35">
      <c r="B75" s="12" t="s">
        <v>73</v>
      </c>
      <c r="C75" s="66" t="s">
        <v>91</v>
      </c>
      <c r="D75" s="66"/>
      <c r="E75" s="66"/>
      <c r="F75" s="66"/>
      <c r="G75" s="66"/>
    </row>
    <row r="76" spans="2:7" ht="43.5" x14ac:dyDescent="0.35">
      <c r="B76" s="57">
        <v>1</v>
      </c>
      <c r="C76" s="55" t="s">
        <v>57</v>
      </c>
      <c r="D76" s="57" t="s">
        <v>58</v>
      </c>
      <c r="E76" s="57">
        <v>32</v>
      </c>
      <c r="F76" s="57"/>
      <c r="G76" s="57"/>
    </row>
    <row r="77" spans="2:7" ht="29" x14ac:dyDescent="0.35">
      <c r="B77" s="57">
        <v>2</v>
      </c>
      <c r="C77" s="55" t="s">
        <v>59</v>
      </c>
      <c r="D77" s="57" t="s">
        <v>58</v>
      </c>
      <c r="E77" s="57">
        <v>89</v>
      </c>
      <c r="F77" s="57"/>
      <c r="G77" s="57"/>
    </row>
    <row r="78" spans="2:7" ht="29" x14ac:dyDescent="0.35">
      <c r="B78" s="57">
        <v>3</v>
      </c>
      <c r="C78" s="55" t="s">
        <v>60</v>
      </c>
      <c r="D78" s="57" t="s">
        <v>61</v>
      </c>
      <c r="E78" s="57">
        <v>54</v>
      </c>
      <c r="F78" s="57"/>
      <c r="G78" s="57"/>
    </row>
    <row r="79" spans="2:7" ht="29" x14ac:dyDescent="0.35">
      <c r="B79" s="57">
        <v>4</v>
      </c>
      <c r="C79" s="55" t="s">
        <v>62</v>
      </c>
      <c r="D79" s="57" t="s">
        <v>58</v>
      </c>
      <c r="E79" s="57">
        <v>4</v>
      </c>
      <c r="F79" s="57"/>
      <c r="G79" s="57"/>
    </row>
    <row r="80" spans="2:7" x14ac:dyDescent="0.35">
      <c r="B80" s="57">
        <v>5</v>
      </c>
      <c r="C80" s="55" t="s">
        <v>63</v>
      </c>
      <c r="D80" s="57" t="s">
        <v>92</v>
      </c>
      <c r="E80" s="57">
        <v>5</v>
      </c>
      <c r="F80" s="57"/>
      <c r="G80" s="57"/>
    </row>
    <row r="81" spans="2:7" x14ac:dyDescent="0.35">
      <c r="B81" s="57">
        <v>6</v>
      </c>
      <c r="C81" s="55" t="s">
        <v>64</v>
      </c>
      <c r="D81" s="57" t="s">
        <v>92</v>
      </c>
      <c r="E81" s="57">
        <v>10</v>
      </c>
      <c r="F81" s="57"/>
      <c r="G81" s="57"/>
    </row>
    <row r="82" spans="2:7" x14ac:dyDescent="0.35">
      <c r="B82" s="57">
        <v>7</v>
      </c>
      <c r="C82" s="55" t="s">
        <v>65</v>
      </c>
      <c r="D82" s="57" t="s">
        <v>92</v>
      </c>
      <c r="E82" s="57">
        <v>5</v>
      </c>
      <c r="F82" s="57"/>
      <c r="G82" s="57"/>
    </row>
    <row r="83" spans="2:7" ht="29" x14ac:dyDescent="0.35">
      <c r="B83" s="57">
        <v>8</v>
      </c>
      <c r="C83" s="55" t="s">
        <v>66</v>
      </c>
      <c r="D83" s="57" t="s">
        <v>58</v>
      </c>
      <c r="E83" s="57">
        <v>32</v>
      </c>
      <c r="F83" s="57"/>
      <c r="G83" s="57"/>
    </row>
    <row r="84" spans="2:7" ht="29" x14ac:dyDescent="0.35">
      <c r="B84" s="57">
        <v>9</v>
      </c>
      <c r="C84" s="55" t="s">
        <v>93</v>
      </c>
      <c r="D84" s="57" t="s">
        <v>17</v>
      </c>
      <c r="E84" s="57">
        <v>0.187</v>
      </c>
      <c r="F84" s="57"/>
      <c r="G84" s="57"/>
    </row>
    <row r="85" spans="2:7" ht="29" x14ac:dyDescent="0.35">
      <c r="B85" s="57">
        <v>10</v>
      </c>
      <c r="C85" s="55" t="s">
        <v>67</v>
      </c>
      <c r="D85" s="57" t="s">
        <v>68</v>
      </c>
      <c r="E85" s="57">
        <v>3</v>
      </c>
      <c r="F85" s="57"/>
      <c r="G85" s="57"/>
    </row>
    <row r="86" spans="2:7" x14ac:dyDescent="0.35">
      <c r="B86" s="57">
        <v>11</v>
      </c>
      <c r="C86" s="55" t="s">
        <v>94</v>
      </c>
      <c r="D86" s="57" t="s">
        <v>95</v>
      </c>
      <c r="E86" s="57">
        <v>1</v>
      </c>
      <c r="F86" s="57"/>
      <c r="G86" s="57"/>
    </row>
    <row r="87" spans="2:7" x14ac:dyDescent="0.35">
      <c r="B87" s="57"/>
      <c r="C87" s="55" t="s">
        <v>69</v>
      </c>
      <c r="D87" s="57"/>
      <c r="E87" s="57"/>
      <c r="F87" s="57"/>
      <c r="G87" s="52">
        <f>SUM(G76:G86)</f>
        <v>0</v>
      </c>
    </row>
    <row r="88" spans="2:7" x14ac:dyDescent="0.35">
      <c r="B88" s="57"/>
      <c r="C88" s="65" t="s">
        <v>97</v>
      </c>
      <c r="D88" s="65"/>
      <c r="E88" s="65"/>
      <c r="F88" s="65"/>
      <c r="G88" s="53">
        <f>G21+G46+G63+G74+G87</f>
        <v>0</v>
      </c>
    </row>
    <row r="90" spans="2:7" x14ac:dyDescent="0.35">
      <c r="G90" s="54"/>
    </row>
  </sheetData>
  <mergeCells count="8">
    <mergeCell ref="B1:G1"/>
    <mergeCell ref="C88:F88"/>
    <mergeCell ref="C75:G75"/>
    <mergeCell ref="C2:G2"/>
    <mergeCell ref="C22:G22"/>
    <mergeCell ref="C64:G64"/>
    <mergeCell ref="C63:F63"/>
    <mergeCell ref="C47:G47"/>
  </mergeCells>
  <pageMargins left="0.7" right="0.7" top="0.75" bottom="0.75" header="0.3" footer="0.3"/>
  <pageSetup scale="9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86527-A276-47BE-87A8-B77FFC8FF81D}">
  <dimension ref="A1:F16"/>
  <sheetViews>
    <sheetView view="pageBreakPreview" zoomScaleNormal="100" zoomScaleSheetLayoutView="100" workbookViewId="0">
      <selection activeCell="B15" sqref="B15"/>
    </sheetView>
  </sheetViews>
  <sheetFormatPr defaultRowHeight="14.5" x14ac:dyDescent="0.35"/>
  <cols>
    <col min="2" max="2" width="87.453125" customWidth="1"/>
    <col min="3" max="3" width="11.81640625" customWidth="1"/>
    <col min="6" max="6" width="12.36328125" bestFit="1" customWidth="1"/>
  </cols>
  <sheetData>
    <row r="1" spans="1:6" x14ac:dyDescent="0.35">
      <c r="A1" s="69" t="s">
        <v>113</v>
      </c>
      <c r="B1" s="70"/>
      <c r="C1" s="70"/>
      <c r="D1" s="70"/>
      <c r="E1" s="70"/>
      <c r="F1" s="71"/>
    </row>
    <row r="2" spans="1:6" x14ac:dyDescent="0.35">
      <c r="A2" s="72"/>
      <c r="B2" s="73"/>
      <c r="C2" s="73"/>
      <c r="D2" s="73"/>
      <c r="E2" s="73"/>
      <c r="F2" s="74"/>
    </row>
    <row r="3" spans="1:6" x14ac:dyDescent="0.35">
      <c r="A3" s="72"/>
      <c r="B3" s="73"/>
      <c r="C3" s="73"/>
      <c r="D3" s="73"/>
      <c r="E3" s="73"/>
      <c r="F3" s="74"/>
    </row>
    <row r="4" spans="1:6" x14ac:dyDescent="0.35">
      <c r="A4" s="72"/>
      <c r="B4" s="73"/>
      <c r="C4" s="73"/>
      <c r="D4" s="73"/>
      <c r="E4" s="73"/>
      <c r="F4" s="74"/>
    </row>
    <row r="5" spans="1:6" x14ac:dyDescent="0.35">
      <c r="A5" s="72"/>
      <c r="B5" s="73"/>
      <c r="C5" s="73"/>
      <c r="D5" s="73"/>
      <c r="E5" s="73"/>
      <c r="F5" s="74"/>
    </row>
    <row r="6" spans="1:6" ht="29" x14ac:dyDescent="0.35">
      <c r="A6" s="5" t="s">
        <v>98</v>
      </c>
      <c r="B6" s="5" t="s">
        <v>1</v>
      </c>
      <c r="C6" s="5" t="s">
        <v>2</v>
      </c>
      <c r="D6" s="5" t="s">
        <v>8</v>
      </c>
      <c r="E6" s="6" t="s">
        <v>9</v>
      </c>
      <c r="F6" s="6" t="s">
        <v>99</v>
      </c>
    </row>
    <row r="7" spans="1:6" ht="72.5" x14ac:dyDescent="0.35">
      <c r="A7" s="7">
        <v>1</v>
      </c>
      <c r="B7" s="55" t="s">
        <v>100</v>
      </c>
      <c r="C7" s="8" t="s">
        <v>11</v>
      </c>
      <c r="D7" s="57"/>
      <c r="E7" s="57"/>
      <c r="F7" s="57"/>
    </row>
    <row r="8" spans="1:6" ht="29" x14ac:dyDescent="0.35">
      <c r="A8" s="9">
        <v>1</v>
      </c>
      <c r="B8" s="55" t="s">
        <v>101</v>
      </c>
      <c r="C8" s="57" t="s">
        <v>58</v>
      </c>
      <c r="D8" s="57">
        <v>2</v>
      </c>
      <c r="E8" s="57">
        <v>800</v>
      </c>
      <c r="F8" s="57">
        <f t="shared" ref="F8:F15" si="0">D8*E8</f>
        <v>1600</v>
      </c>
    </row>
    <row r="9" spans="1:6" x14ac:dyDescent="0.35">
      <c r="A9" s="9">
        <v>2</v>
      </c>
      <c r="B9" s="55" t="s">
        <v>102</v>
      </c>
      <c r="C9" s="57" t="s">
        <v>58</v>
      </c>
      <c r="D9" s="57">
        <v>12</v>
      </c>
      <c r="E9" s="57">
        <v>350</v>
      </c>
      <c r="F9" s="57">
        <f t="shared" si="0"/>
        <v>4200</v>
      </c>
    </row>
    <row r="10" spans="1:6" x14ac:dyDescent="0.35">
      <c r="A10" s="9">
        <v>3</v>
      </c>
      <c r="B10" s="55" t="s">
        <v>103</v>
      </c>
      <c r="C10" s="57" t="s">
        <v>58</v>
      </c>
      <c r="D10" s="57">
        <v>1</v>
      </c>
      <c r="E10" s="57">
        <v>450</v>
      </c>
      <c r="F10" s="57">
        <f t="shared" si="0"/>
        <v>450</v>
      </c>
    </row>
    <row r="11" spans="1:6" x14ac:dyDescent="0.35">
      <c r="A11" s="9">
        <v>4</v>
      </c>
      <c r="B11" s="55" t="s">
        <v>104</v>
      </c>
      <c r="C11" s="57" t="s">
        <v>58</v>
      </c>
      <c r="D11" s="57">
        <v>1</v>
      </c>
      <c r="E11" s="57">
        <v>600</v>
      </c>
      <c r="F11" s="57">
        <f t="shared" si="0"/>
        <v>600</v>
      </c>
    </row>
    <row r="12" spans="1:6" x14ac:dyDescent="0.35">
      <c r="A12" s="9">
        <v>5</v>
      </c>
      <c r="B12" s="55" t="s">
        <v>105</v>
      </c>
      <c r="C12" s="57" t="s">
        <v>58</v>
      </c>
      <c r="D12" s="57">
        <v>1</v>
      </c>
      <c r="E12" s="57">
        <v>1200</v>
      </c>
      <c r="F12" s="57">
        <f t="shared" si="0"/>
        <v>1200</v>
      </c>
    </row>
    <row r="13" spans="1:6" x14ac:dyDescent="0.35">
      <c r="A13" s="9">
        <v>6</v>
      </c>
      <c r="B13" s="55" t="s">
        <v>106</v>
      </c>
      <c r="C13" s="57" t="s">
        <v>107</v>
      </c>
      <c r="D13" s="57">
        <v>1</v>
      </c>
      <c r="E13" s="57">
        <v>1000</v>
      </c>
      <c r="F13" s="57">
        <f t="shared" si="0"/>
        <v>1000</v>
      </c>
    </row>
    <row r="14" spans="1:6" x14ac:dyDescent="0.35">
      <c r="A14" s="9">
        <v>7</v>
      </c>
      <c r="B14" s="55" t="s">
        <v>108</v>
      </c>
      <c r="C14" s="57" t="s">
        <v>107</v>
      </c>
      <c r="D14" s="57">
        <v>1</v>
      </c>
      <c r="E14" s="57">
        <v>800</v>
      </c>
      <c r="F14" s="57">
        <f t="shared" si="0"/>
        <v>800</v>
      </c>
    </row>
    <row r="15" spans="1:6" x14ac:dyDescent="0.35">
      <c r="A15" s="9">
        <v>8</v>
      </c>
      <c r="B15" s="55" t="s">
        <v>109</v>
      </c>
      <c r="C15" s="57" t="s">
        <v>110</v>
      </c>
      <c r="D15" s="57">
        <v>1</v>
      </c>
      <c r="E15" s="57">
        <v>300</v>
      </c>
      <c r="F15" s="57">
        <f t="shared" si="0"/>
        <v>300</v>
      </c>
    </row>
    <row r="16" spans="1:6" x14ac:dyDescent="0.35">
      <c r="A16" s="10"/>
      <c r="B16" s="75" t="s">
        <v>111</v>
      </c>
      <c r="C16" s="76"/>
      <c r="D16" s="77"/>
      <c r="E16" s="10"/>
      <c r="F16" s="11">
        <f>SUM(F8:F15)</f>
        <v>10150</v>
      </c>
    </row>
  </sheetData>
  <mergeCells count="2">
    <mergeCell ref="A1:F5"/>
    <mergeCell ref="B16:D1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Jowhar</vt:lpstr>
      <vt:lpstr>Solar BoQ Jowhar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Jimal Barreh Bule</dc:creator>
  <cp:lastModifiedBy>Maslah Mohamed Abdi</cp:lastModifiedBy>
  <dcterms:created xsi:type="dcterms:W3CDTF">2025-05-20T07:46:54Z</dcterms:created>
  <dcterms:modified xsi:type="dcterms:W3CDTF">2025-11-23T08:53:18Z</dcterms:modified>
</cp:coreProperties>
</file>