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defaultThemeVersion="124226"/>
  <mc:AlternateContent xmlns:mc="http://schemas.openxmlformats.org/markup-compatibility/2006">
    <mc:Choice Requires="x15">
      <x15ac:absPath xmlns:x15ac="http://schemas.microsoft.com/office/spreadsheetml/2010/11/ac" url="https://d.docs.live.net/9236cb601cc7f5e8/Desktop/"/>
    </mc:Choice>
  </mc:AlternateContent>
  <xr:revisionPtr revIDLastSave="0" documentId="8_{06612696-C1DF-4B90-AA46-BE1D2F688E43}" xr6:coauthVersionLast="47" xr6:coauthVersionMax="47" xr10:uidLastSave="{00000000-0000-0000-0000-000000000000}"/>
  <bookViews>
    <workbookView xWindow="-110" yWindow="-110" windowWidth="19420" windowHeight="10300" xr2:uid="{00000000-000D-0000-FFFF-FFFF00000000}"/>
  </bookViews>
  <sheets>
    <sheet name="BOQ for Rehabilitation Police S" sheetId="23" r:id="rId1"/>
  </sheets>
  <definedNames>
    <definedName name="_xlnm.Print_Area" localSheetId="0">'BOQ for Rehabilitation Police S'!$A$1:$F$85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78" i="23" l="1"/>
  <c r="F79" i="23"/>
  <c r="F80" i="23"/>
  <c r="F81" i="23"/>
  <c r="F82" i="23"/>
  <c r="F83" i="23"/>
  <c r="F77" i="23"/>
  <c r="F84" i="23" l="1"/>
  <c r="F73" i="23" l="1"/>
  <c r="F72" i="23"/>
  <c r="F71" i="23"/>
  <c r="F69" i="23"/>
  <c r="F68" i="23"/>
  <c r="F63" i="23"/>
  <c r="F64" i="23"/>
  <c r="F65" i="23"/>
  <c r="F66" i="23"/>
  <c r="F58" i="23"/>
  <c r="F59" i="23"/>
  <c r="F60" i="23"/>
  <c r="F61" i="23"/>
  <c r="F57" i="23"/>
  <c r="F46" i="23"/>
  <c r="F74" i="23" l="1"/>
  <c r="F62" i="23"/>
  <c r="F70" i="23"/>
  <c r="F67" i="23"/>
  <c r="F75" i="23" l="1"/>
  <c r="F35" i="23"/>
  <c r="F36" i="23"/>
  <c r="F37" i="23"/>
  <c r="F38" i="23"/>
  <c r="F40" i="23"/>
  <c r="F41" i="23"/>
  <c r="F42" i="23"/>
  <c r="F43" i="23"/>
  <c r="F44" i="23"/>
  <c r="F45" i="23"/>
  <c r="F48" i="23"/>
  <c r="F49" i="23"/>
  <c r="F51" i="23"/>
  <c r="F52" i="23"/>
  <c r="F53" i="23"/>
  <c r="F34" i="23"/>
  <c r="F50" i="23" l="1"/>
  <c r="F47" i="23"/>
  <c r="F39" i="23"/>
  <c r="F55" i="23" l="1"/>
  <c r="F18" i="23"/>
  <c r="F17" i="23"/>
  <c r="F16" i="23"/>
  <c r="F15" i="23"/>
  <c r="F14" i="23"/>
  <c r="F13" i="23"/>
  <c r="F12" i="23"/>
  <c r="F11" i="23"/>
  <c r="F10" i="23"/>
  <c r="F9" i="23"/>
  <c r="F23" i="23"/>
  <c r="F21" i="23"/>
  <c r="F22" i="23" l="1"/>
  <c r="F29" i="23" l="1"/>
  <c r="F27" i="23"/>
  <c r="F24" i="23" l="1"/>
  <c r="F28" i="23" l="1"/>
  <c r="F30" i="23"/>
  <c r="F7" i="23" l="1"/>
  <c r="F8" i="23"/>
  <c r="F19" i="23"/>
  <c r="F20" i="23"/>
  <c r="F6" i="23"/>
  <c r="F25" i="23" l="1"/>
  <c r="F31" i="23"/>
  <c r="F32" i="23" l="1"/>
  <c r="F85" i="23" s="1"/>
</calcChain>
</file>

<file path=xl/sharedStrings.xml><?xml version="1.0" encoding="utf-8"?>
<sst xmlns="http://schemas.openxmlformats.org/spreadsheetml/2006/main" count="153" uniqueCount="77">
  <si>
    <t>QTY</t>
  </si>
  <si>
    <t>No.</t>
  </si>
  <si>
    <t>A</t>
  </si>
  <si>
    <t>B</t>
  </si>
  <si>
    <t>DESCRIPTION</t>
  </si>
  <si>
    <t>UNIT</t>
  </si>
  <si>
    <r>
      <t>m</t>
    </r>
    <r>
      <rPr>
        <vertAlign val="superscript"/>
        <sz val="11"/>
        <rFont val="Calibri"/>
        <family val="2"/>
        <scheme val="minor"/>
      </rPr>
      <t>2</t>
    </r>
  </si>
  <si>
    <t>RATE
($)</t>
  </si>
  <si>
    <t>AMOUNT
($)</t>
  </si>
  <si>
    <t>Sub-total A</t>
  </si>
  <si>
    <t>Sub-total B</t>
  </si>
  <si>
    <t>LS</t>
  </si>
  <si>
    <t>External &amp; internal plastering, 25 mm thick, cement / sand mix 1:4, with wood float finish, including columns</t>
  </si>
  <si>
    <t>No</t>
  </si>
  <si>
    <t>Doors &amp; Windows</t>
  </si>
  <si>
    <t>150 x 200  mm plastic  gutter, fixed to  timber fascia (m.s.) with approved straps</t>
  </si>
  <si>
    <t>M</t>
  </si>
  <si>
    <t>Provide for removal of defective doors</t>
  </si>
  <si>
    <t>Provide for removal of defective Windows</t>
  </si>
  <si>
    <r>
      <t>m</t>
    </r>
    <r>
      <rPr>
        <vertAlign val="superscript"/>
        <sz val="11"/>
        <rFont val="Calibri"/>
        <family val="2"/>
        <scheme val="minor"/>
      </rPr>
      <t>3</t>
    </r>
  </si>
  <si>
    <t>D</t>
  </si>
  <si>
    <t>Apply two coats white wash and distemper paint to the ceiling, external and internal wall surface.</t>
  </si>
  <si>
    <t>conduct site clearance regarding any soil erosion deposits surrounding the perimeter of the police station and allow the removal of debris from the site.</t>
  </si>
  <si>
    <t>Hack and demolish any defect old plastering internal and external walls and cart away debris</t>
  </si>
  <si>
    <t>4 mm thick laminated ceiling boards on 2x2 timber brandering including 2 coats of emulsion painting</t>
  </si>
  <si>
    <t>Supply and fix 200mm x 20mm fascia board, including two coats enamel paint</t>
  </si>
  <si>
    <r>
      <t xml:space="preserve"> Supply, lay   400mmx400mm   8mm   thick Non-slip ceramic  floor  tile. The ceramic tiles must be laid and joined with cement sand mortar of 1:3 mixing ratio.                                                                                                                                         </t>
    </r>
    <r>
      <rPr>
        <b/>
        <sz val="11"/>
        <rFont val="Calibri"/>
        <family val="2"/>
        <scheme val="minor"/>
      </rPr>
      <t>Note That:</t>
    </r>
    <r>
      <rPr>
        <sz val="11"/>
        <rFont val="Calibri"/>
        <family val="2"/>
        <scheme val="minor"/>
      </rPr>
      <t>The estimated budged will be include providing and fixing of ceramic tiles with  3cm thick of screed mortar of 1:3 mixing ratio.</t>
    </r>
  </si>
  <si>
    <t>Excavation of found trench 0.5m x 0.6m depth, for extension new varenda main office police station</t>
  </si>
  <si>
    <t>Construction Rubble stone foundation wall in cement &amp; sand mortar 1:4 ( 1 m x 0.4m wide) min 1,000mm above ground level.</t>
  </si>
  <si>
    <t>Lean concrete in 50 mm thick blinding layer (1:3:6 mix) under the foundation wall.</t>
  </si>
  <si>
    <t>R.C (1:2:4 mix) in ground beam   (400mm x200mm ), with 4N0. Y12 re-bars &amp; R8 links @ 200 mm c/c.</t>
  </si>
  <si>
    <t>Excavate 1,000mmx1,000mm pits (7No.) for column pad bases to a depth not less than 1200mm</t>
  </si>
  <si>
    <t>R.C (1:2:4 mix) in pad footing (1,000mm x1,000mmx400mm ), with Y10re-bars both direction.</t>
  </si>
  <si>
    <t>50cm thick murram or other approved backfill material, well compacted and leveled.</t>
  </si>
  <si>
    <t xml:space="preserve">Construction of 7 RCC Varendah columns  4N0. Y12 re-bars &amp; R8 links @ 200 mm c/c. of 200mmx200mm thick and 4,500mm high </t>
  </si>
  <si>
    <t>100mm thick floor slab 1:3:6</t>
  </si>
  <si>
    <t>Construction of entrance community center steps of 2,200mm width with adequate slope to be accessible the disability people with wheelchair.  The steps must be made by stone wall basement and on top with 70mm thick PCC of 1:2:4 including plastering decoration molding. all joints between stones should be filled with cement/sand mortar with 1:4  ratio. Plastering mortar should be 1:3 cement/sand ratio</t>
  </si>
  <si>
    <t>Item</t>
  </si>
  <si>
    <t>Supply and fix steel window of 1,200mmx1,200mm in two leafs complete with hinges and locks</t>
  </si>
  <si>
    <t>Supply and fix steel door of 900mmx2,200m one leafs complete with hinges and locks</t>
  </si>
  <si>
    <t>Excavation of found trench 0.5m x 0.6m depth.</t>
  </si>
  <si>
    <t>200mcm  thick  cement  block walling laid  in cement &amp; sand mortar 1:4 mix ( rate to include making of 200mmx200mmx400mm blocks)</t>
  </si>
  <si>
    <t>R.C (1:2:4 mix) in above the doors conc. ring beams 200mm depth and 200mm wide, each with 4N0. Y12 re-bars &amp; R8 links @ 200 mm c/c.</t>
  </si>
  <si>
    <t>R.C (1:2:4 mix)  top tie beam conc. ring beams 200mm depth and 200mm wide, each with 4N0. Y12 re-bars &amp; R8 links @ 200 mm c/c.</t>
  </si>
  <si>
    <r>
      <t xml:space="preserve">Supply and installing not exceeding 35 degrees from the horizontal Roof as per design, using truss, purlin, Tie beam using (150x25,80x40,50x25) mm covered with  Gauge 28 prepainted this includes all material needed in roof construction.                                                                                                                                                                                                                                                                                                                                                        </t>
    </r>
    <r>
      <rPr>
        <sz val="11"/>
        <color theme="1"/>
        <rFont val="Calibri"/>
        <family val="2"/>
        <scheme val="minor"/>
      </rPr>
      <t xml:space="preserve">                                                                                                                                                                                                                                                                                                                                                           </t>
    </r>
  </si>
  <si>
    <t xml:space="preserve">                      Sub total-Substructure Work</t>
  </si>
  <si>
    <t>Construction of entrance Inamate Cell steps of 300*300mm .  The steps must be made by stone wall basement and on top with 70mm thick PCC of 1:2:4 including plastering decoration molding. all joints between stones should be filled with cement/sand mortar with 1:4  ratio. Plastering mortar should be 1:3 cement/sand ratio</t>
  </si>
  <si>
    <t xml:space="preserve">                      Sub total-Superstructure Work</t>
  </si>
  <si>
    <t>Apply two coats white wash and distemper paint to the ceiling and plastered wall surface.</t>
  </si>
  <si>
    <t xml:space="preserve">                      Sub total-Plastering or Finishing Work</t>
  </si>
  <si>
    <r>
      <rPr>
        <b/>
        <u/>
        <sz val="11"/>
        <rFont val="Calibri"/>
        <family val="2"/>
        <scheme val="minor"/>
      </rPr>
      <t>Mild steel plated door:</t>
    </r>
    <r>
      <rPr>
        <sz val="11"/>
        <rFont val="Calibri"/>
        <family val="2"/>
        <scheme val="minor"/>
      </rPr>
      <t xml:space="preserve"> Single leaf door size 900x2400mm high with 1.No  500x500mm inbuilt fanlight panel made of 20mm diameter solid bars and 6mm thick flat bars as per the details.Mild steel bush hinges approved from samples,Five lever mortise lock complete with a set approved from sample.Prepare and apply two coats of brown rust inhibiting primer finished with two coats of white Surfaces steel doors and steel frames</t>
    </r>
  </si>
  <si>
    <r>
      <rPr>
        <b/>
        <u/>
        <sz val="11"/>
        <rFont val="Calibri"/>
        <family val="2"/>
        <scheme val="minor"/>
      </rPr>
      <t>Steel Grill Windows:</t>
    </r>
    <r>
      <rPr>
        <b/>
        <sz val="11"/>
        <rFont val="Calibri"/>
        <family val="2"/>
        <scheme val="minor"/>
      </rPr>
      <t xml:space="preserve">  </t>
    </r>
    <r>
      <rPr>
        <sz val="11"/>
        <rFont val="Calibri"/>
        <family val="2"/>
        <scheme val="minor"/>
      </rPr>
      <t>Supply and fix fixed grills made out of cold rolled steel sections thoroughly cleaned and phosphatized to resist  corrosion before receiving one coat of grey rust inhibiting primer; made out of 40x40x4mm SHS framing; 20mm diameter mild steel solid round bar welded to framing; secured with 10mm diameter  raw plugs screwed to concrete Window size 1000 x 600mm</t>
    </r>
  </si>
  <si>
    <t xml:space="preserve"> Excavation and Construction  of septic tank of 12m³ (2,000mmX2,000mmx3,000mm) with ventilation, Supply and install for heavy duty U.P.V.C 6" drainage pipework, and fittings including Sitting type WC bowl </t>
  </si>
  <si>
    <t xml:space="preserve">                      Sub total-Door, window and Machenical Work</t>
  </si>
  <si>
    <t>Supply and fix Timber door of 800mmx2,200mm  complete with hinges and locks</t>
  </si>
  <si>
    <t>Ventilation opening for external toilet size of 600mmx600mm</t>
  </si>
  <si>
    <t xml:space="preserve"> Supply and install for heavy duty U.P.V.C 6" drainage pipework, and fittings including Sitting type WC bowl  and connect existing septic tank</t>
  </si>
  <si>
    <t xml:space="preserve">                      Sub total-Door and ventilation opening</t>
  </si>
  <si>
    <t>Construction of entrance External Toilets steps of 300*300mm .  The steps must be made by stone wall basement and on top with 70mm thick PCC of 1:2:4 including plastering decoration molding. all joints between stones should be filled with cement/sand mortar with 1:4  ratio. Plastering mortar should be 1:3 cement/sand ratio</t>
  </si>
  <si>
    <t xml:space="preserve"> EXTENSION EXISTENCE BOUNDARY WALL</t>
  </si>
  <si>
    <t>Construction Rubble stone foundation wall in cement &amp; sand mortar 1:4 ( 1.2 m x 0.4m wide) min 1,200mm above existence wall level.</t>
  </si>
  <si>
    <t>External &amp; internal wall plastering, 25 mm thick, cement / sand mix 1:4, with wood float finish</t>
  </si>
  <si>
    <t xml:space="preserve">Construction Rc coping perimeter wall </t>
  </si>
  <si>
    <t>m</t>
  </si>
  <si>
    <t>Construction of ram entrance police station of 3000mm width with adequate slope to be accessible the disability people with wheelchair.  The steps must be made by stone wall basement and on top with 70mm thick PCC of 1:2:4 including plastering decoration molding. all joints between stones should be filled with cement/sand mortar with 1:4  ratio. Plastering mortar should be 1:3 cement/sand ratio</t>
  </si>
  <si>
    <t>Supply and fix steel gate of 3,000mmx2,200mm in two leafs complete with hinges and locks</t>
  </si>
  <si>
    <t>Signed Board Xero Dhagaxleey Police Station</t>
  </si>
  <si>
    <t xml:space="preserve">Galmudug State Ministry of Internal Security </t>
  </si>
  <si>
    <t>BOQ for Rehabilitation and Extension Xero Dhagaxleey Police Station.</t>
  </si>
  <si>
    <t>Rehabilitation Main Office Xerodhagaxleey Police Station Building</t>
  </si>
  <si>
    <t>Total Grand for Rehabilitation and Extension Xero Dhagaxleey Police Station.</t>
  </si>
  <si>
    <t>Sub-total for External Toilets Xero Dhagaxleey Police Station.</t>
  </si>
  <si>
    <t>Sub-total for Rehabilitaion and Extension Main Office Xero Dhagaxleey Police Station.</t>
  </si>
  <si>
    <t>CONSTRUCTION OF 2 INMATE CELL MALE &amp; FEMALE</t>
  </si>
  <si>
    <t>Sub-total for Construction of 2 Inmate Cell Male and Female.</t>
  </si>
  <si>
    <t xml:space="preserve">CONSTRUCTION OF TOILETS </t>
  </si>
  <si>
    <t>Sub-total for Constuction of Toilets.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</si>
</sst>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8" formatCode="&quot;$&quot;#,##0.00_);[Red]\(&quot;$&quot;#,##0.00\)"/>
    <numFmt numFmtId="44" formatCode="_(&quot;$&quot;* #,##0.00_);_(&quot;$&quot;* \(#,##0.00\);_(&quot;$&quot;* &quot;-&quot;??_);_(@_)"/>
    <numFmt numFmtId="43" formatCode="_(* #,##0.00_);_(* \(#,##0.00\);_(* &quot;-&quot;??_);_(@_)"/>
    <numFmt numFmtId="164" formatCode="_-* #,##0.00_-;\-* #,##0.00_-;_-* &quot;-&quot;??_-;_-@_-"/>
    <numFmt numFmtId="165" formatCode="0.0"/>
    <numFmt numFmtId="166" formatCode="#,##0.0"/>
    <numFmt numFmtId="167" formatCode="#,##0.000;[Red]#,##0.000"/>
    <numFmt numFmtId="168" formatCode="_ * #,##0.000_ ;_ * \-#,##0.000_ ;_ * &quot;-&quot;??_ ;_ @_ "/>
  </numFmts>
  <fonts count="23"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9"/>
      <name val="Arial"/>
      <family val="2"/>
    </font>
    <font>
      <sz val="10"/>
      <name val="Arial"/>
      <family val="2"/>
    </font>
    <font>
      <b/>
      <sz val="12"/>
      <name val="Calibri"/>
      <family val="2"/>
      <scheme val="minor"/>
    </font>
    <font>
      <sz val="12"/>
      <name val="Calibri"/>
      <family val="2"/>
      <scheme val="minor"/>
    </font>
    <font>
      <b/>
      <sz val="18"/>
      <color indexed="12"/>
      <name val="Calibri"/>
      <family val="2"/>
    </font>
    <font>
      <sz val="10"/>
      <name val="Arial"/>
      <family val="2"/>
    </font>
    <font>
      <b/>
      <sz val="11"/>
      <color rgb="FF0070C0"/>
      <name val="Calibri"/>
      <family val="2"/>
      <scheme val="minor"/>
    </font>
    <font>
      <b/>
      <sz val="11"/>
      <name val="Calibri"/>
      <family val="2"/>
      <scheme val="minor"/>
    </font>
    <font>
      <sz val="11"/>
      <name val="Calibri"/>
      <family val="2"/>
      <scheme val="minor"/>
    </font>
    <font>
      <vertAlign val="superscript"/>
      <sz val="11"/>
      <name val="Calibri"/>
      <family val="2"/>
      <scheme val="minor"/>
    </font>
    <font>
      <b/>
      <sz val="12"/>
      <color theme="1" tint="4.9989318521683403E-2"/>
      <name val="Calibri"/>
      <family val="2"/>
      <scheme val="minor"/>
    </font>
    <font>
      <b/>
      <sz val="22"/>
      <color rgb="FF00B0F0"/>
      <name val="Calibri"/>
      <family val="2"/>
    </font>
    <font>
      <sz val="10"/>
      <name val="Calibri"/>
      <family val="2"/>
      <scheme val="minor"/>
    </font>
    <font>
      <b/>
      <u/>
      <sz val="11"/>
      <name val="Calibri"/>
      <family val="2"/>
      <scheme val="minor"/>
    </font>
    <font>
      <sz val="11"/>
      <color indexed="8"/>
      <name val="Calibri"/>
      <family val="2"/>
      <scheme val="minor"/>
    </font>
  </fonts>
  <fills count="8">
    <fill>
      <patternFill patternType="none"/>
    </fill>
    <fill>
      <patternFill patternType="gray125"/>
    </fill>
    <fill>
      <patternFill patternType="solid">
        <fgColor theme="3"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6" tint="0.59999389629810485"/>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auto="1"/>
      </right>
      <top style="thin">
        <color auto="1"/>
      </top>
      <bottom style="thin">
        <color auto="1"/>
      </bottom>
      <diagonal/>
    </border>
    <border>
      <left style="thin">
        <color indexed="64"/>
      </left>
      <right style="thin">
        <color indexed="64"/>
      </right>
      <top/>
      <bottom style="thin">
        <color indexed="64"/>
      </bottom>
      <diagonal/>
    </border>
    <border>
      <left/>
      <right/>
      <top/>
      <bottom style="thin">
        <color auto="1"/>
      </bottom>
      <diagonal/>
    </border>
    <border>
      <left style="thin">
        <color auto="1"/>
      </left>
      <right style="thin">
        <color auto="1"/>
      </right>
      <top style="thin">
        <color auto="1"/>
      </top>
      <bottom/>
      <diagonal/>
    </border>
    <border>
      <left style="thin">
        <color indexed="64"/>
      </left>
      <right/>
      <top style="thin">
        <color indexed="64"/>
      </top>
      <bottom/>
      <diagonal/>
    </border>
    <border>
      <left/>
      <right/>
      <top style="thin">
        <color indexed="64"/>
      </top>
      <bottom/>
      <diagonal/>
    </border>
    <border>
      <left/>
      <right style="thin">
        <color auto="1"/>
      </right>
      <top style="thin">
        <color auto="1"/>
      </top>
      <bottom/>
      <diagonal/>
    </border>
  </borders>
  <cellStyleXfs count="24">
    <xf numFmtId="0" fontId="0" fillId="0" borderId="0"/>
    <xf numFmtId="0" fontId="7" fillId="0" borderId="0"/>
    <xf numFmtId="43" fontId="7" fillId="0" borderId="0" applyFont="0" applyFill="0" applyBorder="0" applyAlignment="0" applyProtection="0"/>
    <xf numFmtId="44" fontId="7" fillId="0" borderId="0" applyFont="0" applyFill="0" applyBorder="0" applyAlignment="0" applyProtection="0"/>
    <xf numFmtId="9" fontId="7" fillId="0" borderId="0" applyFont="0" applyFill="0" applyBorder="0" applyAlignment="0" applyProtection="0"/>
    <xf numFmtId="0" fontId="6" fillId="0" borderId="0"/>
    <xf numFmtId="0" fontId="8" fillId="0" borderId="1">
      <alignment horizontal="center"/>
    </xf>
    <xf numFmtId="0" fontId="9" fillId="0" borderId="0"/>
    <xf numFmtId="8" fontId="9" fillId="0" borderId="0" applyFont="0" applyFill="0" applyBorder="0" applyAlignment="0" applyProtection="0"/>
    <xf numFmtId="165" fontId="9" fillId="0" borderId="0" applyFont="0" applyFill="0" applyBorder="0" applyAlignment="0" applyProtection="0"/>
    <xf numFmtId="44" fontId="7" fillId="0" borderId="0" applyFont="0" applyFill="0" applyBorder="0" applyAlignment="0" applyProtection="0"/>
    <xf numFmtId="43" fontId="7" fillId="0" borderId="0" applyFont="0" applyFill="0" applyBorder="0" applyAlignment="0" applyProtection="0"/>
    <xf numFmtId="43" fontId="13" fillId="0" borderId="0" applyFont="0" applyFill="0" applyBorder="0" applyAlignment="0" applyProtection="0"/>
    <xf numFmtId="43" fontId="7" fillId="0" borderId="0" applyFont="0" applyFill="0" applyBorder="0" applyProtection="0">
      <alignment vertical="top"/>
    </xf>
    <xf numFmtId="43" fontId="7" fillId="0" borderId="0" applyFont="0" applyFill="0" applyBorder="0" applyProtection="0">
      <alignment vertical="top"/>
    </xf>
    <xf numFmtId="43" fontId="7" fillId="0" borderId="0" applyFont="0" applyFill="0" applyBorder="0" applyProtection="0">
      <alignment vertical="top"/>
    </xf>
    <xf numFmtId="43" fontId="7" fillId="0" borderId="0" applyFont="0" applyFill="0" applyBorder="0" applyProtection="0">
      <alignment vertical="top"/>
    </xf>
    <xf numFmtId="0" fontId="7" fillId="0" borderId="0"/>
    <xf numFmtId="43" fontId="7" fillId="0" borderId="0" applyFont="0" applyFill="0" applyBorder="0" applyProtection="0">
      <alignment vertical="top"/>
    </xf>
    <xf numFmtId="0" fontId="7" fillId="0" borderId="0"/>
    <xf numFmtId="167" fontId="7" fillId="0" borderId="0" applyFont="0" applyFill="0" applyBorder="0" applyAlignment="0" applyProtection="0"/>
    <xf numFmtId="0" fontId="5" fillId="0" borderId="0"/>
    <xf numFmtId="43" fontId="7" fillId="0" borderId="0" applyFont="0" applyFill="0" applyBorder="0" applyAlignment="0" applyProtection="0"/>
    <xf numFmtId="164" fontId="5" fillId="0" borderId="0" applyFont="0" applyFill="0" applyBorder="0" applyAlignment="0" applyProtection="0"/>
  </cellStyleXfs>
  <cellXfs count="82">
    <xf numFmtId="0" fontId="0" fillId="0" borderId="0" xfId="0"/>
    <xf numFmtId="0" fontId="14" fillId="0" borderId="0" xfId="0" applyFont="1" applyAlignment="1">
      <alignment vertical="center"/>
    </xf>
    <xf numFmtId="0" fontId="16" fillId="0" borderId="0" xfId="0" applyFont="1" applyAlignment="1">
      <alignment vertical="center"/>
    </xf>
    <xf numFmtId="0" fontId="4" fillId="0" borderId="0" xfId="0" applyFont="1" applyAlignment="1">
      <alignment vertical="center"/>
    </xf>
    <xf numFmtId="0" fontId="4" fillId="0" borderId="0" xfId="0" applyFont="1" applyAlignment="1">
      <alignment horizontal="center" vertical="center"/>
    </xf>
    <xf numFmtId="0" fontId="4" fillId="0" borderId="0" xfId="0" applyFont="1" applyAlignment="1">
      <alignment vertical="center" wrapText="1"/>
    </xf>
    <xf numFmtId="168" fontId="4" fillId="0" borderId="0" xfId="12" applyNumberFormat="1" applyFont="1" applyFill="1" applyAlignment="1">
      <alignment horizontal="center" vertical="center"/>
    </xf>
    <xf numFmtId="168" fontId="4" fillId="0" borderId="0" xfId="12" applyNumberFormat="1" applyFont="1" applyFill="1" applyAlignment="1">
      <alignment vertical="center"/>
    </xf>
    <xf numFmtId="0" fontId="15" fillId="0" borderId="0" xfId="0" applyFont="1" applyAlignment="1">
      <alignment horizontal="center" vertical="center"/>
    </xf>
    <xf numFmtId="0" fontId="11" fillId="0" borderId="0" xfId="0" applyFont="1" applyAlignment="1">
      <alignment vertical="center"/>
    </xf>
    <xf numFmtId="0" fontId="10" fillId="2" borderId="2" xfId="19" applyFont="1" applyFill="1" applyBorder="1" applyAlignment="1">
      <alignment horizontal="center" vertical="center" wrapText="1"/>
    </xf>
    <xf numFmtId="0" fontId="10" fillId="2" borderId="2" xfId="19" applyFont="1" applyFill="1" applyBorder="1" applyAlignment="1">
      <alignment vertical="center" wrapText="1"/>
    </xf>
    <xf numFmtId="167" fontId="10" fillId="2" borderId="2" xfId="20" applyFont="1" applyFill="1" applyBorder="1" applyAlignment="1">
      <alignment horizontal="center" vertical="center" wrapText="1"/>
    </xf>
    <xf numFmtId="0" fontId="10" fillId="0" borderId="2" xfId="21" applyFont="1" applyBorder="1" applyAlignment="1">
      <alignment horizontal="center" vertical="center" wrapText="1"/>
    </xf>
    <xf numFmtId="0" fontId="16" fillId="0" borderId="2" xfId="21" applyFont="1" applyBorder="1" applyAlignment="1">
      <alignment horizontal="center" vertical="center" wrapText="1"/>
    </xf>
    <xf numFmtId="0" fontId="16" fillId="0" borderId="2" xfId="21" applyFont="1" applyBorder="1" applyAlignment="1">
      <alignment vertical="center" wrapText="1"/>
    </xf>
    <xf numFmtId="4" fontId="16" fillId="3" borderId="2" xfId="21" applyNumberFormat="1" applyFont="1" applyFill="1" applyBorder="1" applyAlignment="1">
      <alignment horizontal="center" vertical="center" wrapText="1"/>
    </xf>
    <xf numFmtId="43" fontId="16" fillId="0" borderId="2" xfId="22" applyFont="1" applyFill="1" applyBorder="1" applyAlignment="1" applyProtection="1">
      <alignment vertical="center" wrapText="1"/>
      <protection locked="0"/>
    </xf>
    <xf numFmtId="164" fontId="16" fillId="0" borderId="2" xfId="23" applyFont="1" applyFill="1" applyBorder="1" applyAlignment="1">
      <alignment vertical="center" wrapText="1"/>
    </xf>
    <xf numFmtId="166" fontId="16" fillId="0" borderId="2" xfId="21" applyNumberFormat="1" applyFont="1" applyBorder="1" applyAlignment="1">
      <alignment horizontal="center" vertical="center" wrapText="1"/>
    </xf>
    <xf numFmtId="0" fontId="16" fillId="3" borderId="2" xfId="21" applyFont="1" applyFill="1" applyBorder="1" applyAlignment="1">
      <alignment horizontal="center" vertical="center" wrapText="1"/>
    </xf>
    <xf numFmtId="0" fontId="15" fillId="0" borderId="2" xfId="21" applyFont="1" applyBorder="1" applyAlignment="1">
      <alignment horizontal="center" vertical="center" wrapText="1"/>
    </xf>
    <xf numFmtId="0" fontId="16" fillId="0" borderId="2" xfId="21" applyFont="1" applyBorder="1" applyAlignment="1">
      <alignment vertical="top" wrapText="1"/>
    </xf>
    <xf numFmtId="0" fontId="16" fillId="0" borderId="6" xfId="0" applyFont="1" applyBorder="1" applyAlignment="1">
      <alignment horizontal="left" vertical="top" wrapText="1"/>
    </xf>
    <xf numFmtId="0" fontId="16" fillId="4" borderId="2" xfId="21" applyFont="1" applyFill="1" applyBorder="1" applyAlignment="1">
      <alignment horizontal="center" vertical="center" wrapText="1"/>
    </xf>
    <xf numFmtId="0" fontId="15" fillId="4" borderId="2" xfId="21" applyFont="1" applyFill="1" applyBorder="1" applyAlignment="1">
      <alignment vertical="center" wrapText="1"/>
    </xf>
    <xf numFmtId="166" fontId="16" fillId="4" borderId="2" xfId="21" applyNumberFormat="1" applyFont="1" applyFill="1" applyBorder="1" applyAlignment="1">
      <alignment horizontal="center" vertical="center" wrapText="1"/>
    </xf>
    <xf numFmtId="43" fontId="16" fillId="4" borderId="2" xfId="22" applyFont="1" applyFill="1" applyBorder="1" applyAlignment="1" applyProtection="1">
      <alignment vertical="center" wrapText="1"/>
      <protection locked="0"/>
    </xf>
    <xf numFmtId="164" fontId="15" fillId="4" borderId="2" xfId="23" applyFont="1" applyFill="1" applyBorder="1" applyAlignment="1">
      <alignment vertical="center" wrapText="1"/>
    </xf>
    <xf numFmtId="0" fontId="10" fillId="4" borderId="2" xfId="21" applyFont="1" applyFill="1" applyBorder="1" applyAlignment="1">
      <alignment vertical="center" wrapText="1"/>
    </xf>
    <xf numFmtId="0" fontId="16" fillId="3" borderId="0" xfId="0" applyFont="1" applyFill="1" applyAlignment="1">
      <alignment vertical="center"/>
    </xf>
    <xf numFmtId="0" fontId="15" fillId="3" borderId="2" xfId="21" applyFont="1" applyFill="1" applyBorder="1" applyAlignment="1">
      <alignment horizontal="center" vertical="center" wrapText="1"/>
    </xf>
    <xf numFmtId="0" fontId="16" fillId="0" borderId="2" xfId="21" applyFont="1" applyBorder="1" applyAlignment="1">
      <alignment vertical="center"/>
    </xf>
    <xf numFmtId="0" fontId="20" fillId="0" borderId="0" xfId="0" applyFont="1" applyAlignment="1">
      <alignment wrapText="1"/>
    </xf>
    <xf numFmtId="0" fontId="3" fillId="0" borderId="2" xfId="0" applyFont="1" applyBorder="1" applyAlignment="1">
      <alignment horizontal="left" vertical="center" wrapText="1"/>
    </xf>
    <xf numFmtId="0" fontId="16" fillId="0" borderId="2" xfId="0" applyFont="1" applyBorder="1" applyAlignment="1" applyProtection="1">
      <alignment horizontal="left" vertical="top" wrapText="1"/>
      <protection locked="0"/>
    </xf>
    <xf numFmtId="164" fontId="16" fillId="3" borderId="2" xfId="21" applyNumberFormat="1" applyFont="1" applyFill="1" applyBorder="1" applyAlignment="1">
      <alignment horizontal="center" vertical="center" wrapText="1"/>
    </xf>
    <xf numFmtId="0" fontId="16" fillId="0" borderId="2" xfId="22" applyNumberFormat="1" applyFont="1" applyFill="1" applyBorder="1" applyAlignment="1" applyProtection="1">
      <alignment horizontal="center" vertical="center" wrapText="1"/>
      <protection locked="0"/>
    </xf>
    <xf numFmtId="49" fontId="2" fillId="3" borderId="2" xfId="0" applyNumberFormat="1" applyFont="1" applyFill="1" applyBorder="1" applyAlignment="1">
      <alignment horizontal="justify" vertical="top"/>
    </xf>
    <xf numFmtId="0" fontId="15" fillId="3" borderId="2" xfId="21" applyFont="1" applyFill="1" applyBorder="1" applyAlignment="1">
      <alignment horizontal="left" vertical="center" wrapText="1"/>
    </xf>
    <xf numFmtId="0" fontId="16" fillId="3" borderId="2" xfId="21" applyFont="1" applyFill="1" applyBorder="1" applyAlignment="1">
      <alignment horizontal="left" vertical="center" wrapText="1"/>
    </xf>
    <xf numFmtId="166" fontId="11" fillId="0" borderId="2" xfId="21" applyNumberFormat="1" applyFont="1" applyBorder="1" applyAlignment="1">
      <alignment horizontal="center" vertical="center" wrapText="1"/>
    </xf>
    <xf numFmtId="43" fontId="11" fillId="0" borderId="2" xfId="22" applyFont="1" applyFill="1" applyBorder="1" applyAlignment="1" applyProtection="1">
      <alignment vertical="center" wrapText="1"/>
      <protection locked="0"/>
    </xf>
    <xf numFmtId="164" fontId="15" fillId="4" borderId="2" xfId="21" applyNumberFormat="1" applyFont="1" applyFill="1" applyBorder="1" applyAlignment="1">
      <alignment horizontal="center" vertical="center" wrapText="1"/>
    </xf>
    <xf numFmtId="43" fontId="16" fillId="0" borderId="2" xfId="22" applyFont="1" applyFill="1" applyBorder="1" applyAlignment="1" applyProtection="1">
      <alignment horizontal="center" vertical="center" wrapText="1"/>
      <protection locked="0"/>
    </xf>
    <xf numFmtId="164" fontId="10" fillId="6" borderId="2" xfId="21" applyNumberFormat="1" applyFont="1" applyFill="1" applyBorder="1" applyAlignment="1">
      <alignment vertical="center" wrapText="1"/>
    </xf>
    <xf numFmtId="164" fontId="10" fillId="6" borderId="2" xfId="21" applyNumberFormat="1" applyFont="1" applyFill="1" applyBorder="1" applyAlignment="1">
      <alignment horizontal="center" vertical="center" wrapText="1"/>
    </xf>
    <xf numFmtId="2" fontId="16" fillId="3" borderId="2" xfId="21" applyNumberFormat="1" applyFont="1" applyFill="1" applyBorder="1" applyAlignment="1">
      <alignment horizontal="center" vertical="center" wrapText="1"/>
    </xf>
    <xf numFmtId="164" fontId="15" fillId="6" borderId="2" xfId="21" applyNumberFormat="1" applyFont="1" applyFill="1" applyBorder="1" applyAlignment="1">
      <alignment horizontal="center" vertical="center" wrapText="1"/>
    </xf>
    <xf numFmtId="0" fontId="15" fillId="3" borderId="8" xfId="21" applyFont="1" applyFill="1" applyBorder="1" applyAlignment="1">
      <alignment horizontal="center" vertical="center" wrapText="1"/>
    </xf>
    <xf numFmtId="164" fontId="15" fillId="7" borderId="8" xfId="21" applyNumberFormat="1" applyFont="1" applyFill="1" applyBorder="1" applyAlignment="1">
      <alignment vertical="center" wrapText="1"/>
    </xf>
    <xf numFmtId="0" fontId="11" fillId="0" borderId="0" xfId="21" applyFont="1" applyAlignment="1">
      <alignment horizontal="center" vertical="center" wrapText="1"/>
    </xf>
    <xf numFmtId="0" fontId="15" fillId="0" borderId="0" xfId="21" applyFont="1" applyAlignment="1">
      <alignment vertical="center" wrapText="1"/>
    </xf>
    <xf numFmtId="165" fontId="16" fillId="3" borderId="0" xfId="21" applyNumberFormat="1" applyFont="1" applyFill="1" applyAlignment="1">
      <alignment horizontal="center" vertical="center" wrapText="1"/>
    </xf>
    <xf numFmtId="166" fontId="16" fillId="0" borderId="0" xfId="21" applyNumberFormat="1" applyFont="1" applyAlignment="1">
      <alignment horizontal="center" vertical="center" wrapText="1"/>
    </xf>
    <xf numFmtId="43" fontId="16" fillId="0" borderId="0" xfId="22" applyFont="1" applyFill="1" applyBorder="1" applyAlignment="1" applyProtection="1">
      <alignment vertical="center" wrapText="1"/>
      <protection locked="0"/>
    </xf>
    <xf numFmtId="164" fontId="16" fillId="0" borderId="0" xfId="23" applyFont="1" applyFill="1" applyBorder="1" applyAlignment="1">
      <alignment vertical="center" wrapText="1"/>
    </xf>
    <xf numFmtId="0" fontId="15" fillId="3" borderId="2" xfId="21" applyFont="1" applyFill="1" applyBorder="1" applyAlignment="1">
      <alignment vertical="center" wrapText="1"/>
    </xf>
    <xf numFmtId="0" fontId="22" fillId="0" borderId="2" xfId="0" applyFont="1" applyBorder="1" applyAlignment="1">
      <alignment horizontal="justify" vertical="center" wrapText="1"/>
    </xf>
    <xf numFmtId="166" fontId="16" fillId="3" borderId="2" xfId="21" applyNumberFormat="1" applyFont="1" applyFill="1" applyBorder="1" applyAlignment="1">
      <alignment horizontal="center" vertical="center" wrapText="1"/>
    </xf>
    <xf numFmtId="164" fontId="15" fillId="2" borderId="2" xfId="21" applyNumberFormat="1" applyFont="1" applyFill="1" applyBorder="1" applyAlignment="1">
      <alignment vertical="center" wrapText="1"/>
    </xf>
    <xf numFmtId="0" fontId="15" fillId="7" borderId="9" xfId="21" applyFont="1" applyFill="1" applyBorder="1" applyAlignment="1">
      <alignment horizontal="center" vertical="center" wrapText="1"/>
    </xf>
    <xf numFmtId="0" fontId="15" fillId="7" borderId="10" xfId="21" applyFont="1" applyFill="1" applyBorder="1" applyAlignment="1">
      <alignment horizontal="center" vertical="center" wrapText="1"/>
    </xf>
    <xf numFmtId="0" fontId="15" fillId="7" borderId="11" xfId="21" applyFont="1" applyFill="1" applyBorder="1" applyAlignment="1">
      <alignment horizontal="center" vertical="center" wrapText="1"/>
    </xf>
    <xf numFmtId="0" fontId="15" fillId="6" borderId="3" xfId="21" applyFont="1" applyFill="1" applyBorder="1" applyAlignment="1">
      <alignment horizontal="center" vertical="center" wrapText="1"/>
    </xf>
    <xf numFmtId="0" fontId="15" fillId="6" borderId="4" xfId="21" applyFont="1" applyFill="1" applyBorder="1" applyAlignment="1">
      <alignment horizontal="center" vertical="center" wrapText="1"/>
    </xf>
    <xf numFmtId="0" fontId="15" fillId="6" borderId="5" xfId="21" applyFont="1" applyFill="1" applyBorder="1" applyAlignment="1">
      <alignment horizontal="center" vertical="center" wrapText="1"/>
    </xf>
    <xf numFmtId="0" fontId="15" fillId="5" borderId="3" xfId="21" applyFont="1" applyFill="1" applyBorder="1" applyAlignment="1">
      <alignment horizontal="center" vertical="center" wrapText="1"/>
    </xf>
    <xf numFmtId="0" fontId="15" fillId="5" borderId="4" xfId="21" applyFont="1" applyFill="1" applyBorder="1" applyAlignment="1">
      <alignment horizontal="center" vertical="center" wrapText="1"/>
    </xf>
    <xf numFmtId="0" fontId="15" fillId="5" borderId="5" xfId="21" applyFont="1" applyFill="1" applyBorder="1" applyAlignment="1">
      <alignment horizontal="center" vertical="center" wrapText="1"/>
    </xf>
    <xf numFmtId="0" fontId="15" fillId="4" borderId="3" xfId="21" applyFont="1" applyFill="1" applyBorder="1" applyAlignment="1">
      <alignment horizontal="center" vertical="center" wrapText="1"/>
    </xf>
    <xf numFmtId="0" fontId="15" fillId="4" borderId="4" xfId="21" applyFont="1" applyFill="1" applyBorder="1" applyAlignment="1">
      <alignment horizontal="center" vertical="center" wrapText="1"/>
    </xf>
    <xf numFmtId="0" fontId="15" fillId="4" borderId="5" xfId="21" applyFont="1" applyFill="1" applyBorder="1" applyAlignment="1">
      <alignment horizontal="center" vertical="center" wrapText="1"/>
    </xf>
    <xf numFmtId="0" fontId="12" fillId="0" borderId="0" xfId="0" applyFont="1" applyAlignment="1">
      <alignment horizontal="center"/>
    </xf>
    <xf numFmtId="0" fontId="12" fillId="0" borderId="7" xfId="0" applyFont="1" applyBorder="1" applyAlignment="1">
      <alignment horizontal="center"/>
    </xf>
    <xf numFmtId="0" fontId="18" fillId="5" borderId="2" xfId="21" applyFont="1" applyFill="1" applyBorder="1" applyAlignment="1">
      <alignment horizontal="center" vertical="center" wrapText="1"/>
    </xf>
    <xf numFmtId="0" fontId="19" fillId="0" borderId="2" xfId="0" applyFont="1" applyBorder="1" applyAlignment="1">
      <alignment horizontal="center"/>
    </xf>
    <xf numFmtId="0" fontId="18" fillId="0" borderId="3" xfId="21" applyFont="1" applyBorder="1" applyAlignment="1">
      <alignment horizontal="center" vertical="center" wrapText="1"/>
    </xf>
    <xf numFmtId="0" fontId="18" fillId="0" borderId="4" xfId="21" applyFont="1" applyBorder="1" applyAlignment="1">
      <alignment horizontal="center" vertical="center" wrapText="1"/>
    </xf>
    <xf numFmtId="0" fontId="18" fillId="0" borderId="5" xfId="21" applyFont="1" applyBorder="1" applyAlignment="1">
      <alignment horizontal="center" vertical="center" wrapText="1"/>
    </xf>
    <xf numFmtId="0" fontId="15" fillId="5" borderId="3" xfId="0" applyFont="1" applyFill="1" applyBorder="1" applyAlignment="1">
      <alignment horizontal="center" vertical="center"/>
    </xf>
    <xf numFmtId="0" fontId="15" fillId="5" borderId="4" xfId="0" applyFont="1" applyFill="1" applyBorder="1" applyAlignment="1">
      <alignment horizontal="center" vertical="center"/>
    </xf>
  </cellXfs>
  <cellStyles count="24">
    <cellStyle name="Comma" xfId="12" builtinId="3"/>
    <cellStyle name="Comma 10" xfId="20" xr:uid="{00000000-0005-0000-0000-000001000000}"/>
    <cellStyle name="Comma 10 2" xfId="23" xr:uid="{00000000-0005-0000-0000-000002000000}"/>
    <cellStyle name="Comma 11" xfId="22" xr:uid="{00000000-0005-0000-0000-000003000000}"/>
    <cellStyle name="Comma 2" xfId="2" xr:uid="{00000000-0005-0000-0000-000004000000}"/>
    <cellStyle name="Comma 2 10" xfId="14" xr:uid="{00000000-0005-0000-0000-000005000000}"/>
    <cellStyle name="Comma 2 2" xfId="11" xr:uid="{00000000-0005-0000-0000-000006000000}"/>
    <cellStyle name="Comma 2 21" xfId="18" xr:uid="{00000000-0005-0000-0000-000007000000}"/>
    <cellStyle name="Comma 2 22" xfId="16" xr:uid="{00000000-0005-0000-0000-000008000000}"/>
    <cellStyle name="Comma 34" xfId="15" xr:uid="{00000000-0005-0000-0000-000009000000}"/>
    <cellStyle name="Comma 36" xfId="13" xr:uid="{00000000-0005-0000-0000-00000A000000}"/>
    <cellStyle name="Currency 2" xfId="3" xr:uid="{00000000-0005-0000-0000-00000B000000}"/>
    <cellStyle name="Currency 2 2" xfId="10" xr:uid="{00000000-0005-0000-0000-00000C000000}"/>
    <cellStyle name="Currency 3" xfId="8" xr:uid="{00000000-0005-0000-0000-00000D000000}"/>
    <cellStyle name="Currency 4" xfId="9" xr:uid="{00000000-0005-0000-0000-00000E000000}"/>
    <cellStyle name="Normal" xfId="0" builtinId="0"/>
    <cellStyle name="Normal 2" xfId="1" xr:uid="{00000000-0005-0000-0000-000010000000}"/>
    <cellStyle name="Normal 2 2" xfId="17" xr:uid="{00000000-0005-0000-0000-000011000000}"/>
    <cellStyle name="Normal 3" xfId="5" xr:uid="{00000000-0005-0000-0000-000012000000}"/>
    <cellStyle name="Normal 3 2" xfId="7" xr:uid="{00000000-0005-0000-0000-000013000000}"/>
    <cellStyle name="Normal 6" xfId="19" xr:uid="{00000000-0005-0000-0000-000014000000}"/>
    <cellStyle name="Normal 6 3" xfId="21" xr:uid="{00000000-0005-0000-0000-000015000000}"/>
    <cellStyle name="Percent 2" xfId="4" xr:uid="{00000000-0005-0000-0000-000016000000}"/>
    <cellStyle name="Productivity" xfId="6" xr:uid="{00000000-0005-0000-0000-000017000000}"/>
  </cellStyles>
  <dxfs count="0"/>
  <tableStyles count="0" defaultTableStyle="TableStyleMedium9" defaultPivotStyle="PivotStyleLight16"/>
  <colors>
    <mruColors>
      <color rgb="FFFFFFCC"/>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361950</xdr:colOff>
      <xdr:row>0</xdr:row>
      <xdr:rowOff>0</xdr:rowOff>
    </xdr:from>
    <xdr:to>
      <xdr:col>1</xdr:col>
      <xdr:colOff>1708150</xdr:colOff>
      <xdr:row>2</xdr:row>
      <xdr:rowOff>336550</xdr:rowOff>
    </xdr:to>
    <xdr:pic>
      <xdr:nvPicPr>
        <xdr:cNvPr id="2" name="Picture 1">
          <a:extLst>
            <a:ext uri="{FF2B5EF4-FFF2-40B4-BE49-F238E27FC236}">
              <a16:creationId xmlns:a16="http://schemas.microsoft.com/office/drawing/2014/main" id="{EB8A905D-3630-C1C3-B8D4-AFDC5FBF434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0600" y="0"/>
          <a:ext cx="1346200" cy="844550"/>
        </a:xfrm>
        <a:prstGeom prst="rect">
          <a:avLst/>
        </a:prstGeom>
        <a:noFill/>
        <a:ln>
          <a:noFill/>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86"/>
  <sheetViews>
    <sheetView tabSelected="1" view="pageBreakPreview" zoomScaleNormal="100" zoomScaleSheetLayoutView="100" workbookViewId="0">
      <selection activeCell="B85" sqref="B85:E85"/>
    </sheetView>
  </sheetViews>
  <sheetFormatPr defaultColWidth="8.81640625" defaultRowHeight="14.5" x14ac:dyDescent="0.25"/>
  <cols>
    <col min="1" max="1" width="9" style="4" customWidth="1"/>
    <col min="2" max="2" width="96.453125" style="5" customWidth="1"/>
    <col min="3" max="3" width="10.36328125" style="4" customWidth="1"/>
    <col min="4" max="4" width="6.36328125" style="4" customWidth="1"/>
    <col min="5" max="5" width="10.6328125" style="6" customWidth="1"/>
    <col min="6" max="6" width="20.6328125" style="7" customWidth="1"/>
    <col min="7" max="7" width="4.36328125" style="3" customWidth="1"/>
    <col min="8" max="256" width="9.36328125" style="3"/>
    <col min="257" max="257" width="9.36328125" style="3" bestFit="1" customWidth="1"/>
    <col min="258" max="258" width="45" style="3" customWidth="1"/>
    <col min="259" max="259" width="8.36328125" style="3" customWidth="1"/>
    <col min="260" max="260" width="6.36328125" style="3" customWidth="1"/>
    <col min="261" max="261" width="10.6328125" style="3" customWidth="1"/>
    <col min="262" max="262" width="12.36328125" style="3" customWidth="1"/>
    <col min="263" max="263" width="4.36328125" style="3" customWidth="1"/>
    <col min="264" max="512" width="9.36328125" style="3"/>
    <col min="513" max="513" width="9.36328125" style="3" bestFit="1" customWidth="1"/>
    <col min="514" max="514" width="45" style="3" customWidth="1"/>
    <col min="515" max="515" width="8.36328125" style="3" customWidth="1"/>
    <col min="516" max="516" width="6.36328125" style="3" customWidth="1"/>
    <col min="517" max="517" width="10.6328125" style="3" customWidth="1"/>
    <col min="518" max="518" width="12.36328125" style="3" customWidth="1"/>
    <col min="519" max="519" width="4.36328125" style="3" customWidth="1"/>
    <col min="520" max="768" width="9.36328125" style="3"/>
    <col min="769" max="769" width="9.36328125" style="3" bestFit="1" customWidth="1"/>
    <col min="770" max="770" width="45" style="3" customWidth="1"/>
    <col min="771" max="771" width="8.36328125" style="3" customWidth="1"/>
    <col min="772" max="772" width="6.36328125" style="3" customWidth="1"/>
    <col min="773" max="773" width="10.6328125" style="3" customWidth="1"/>
    <col min="774" max="774" width="12.36328125" style="3" customWidth="1"/>
    <col min="775" max="775" width="4.36328125" style="3" customWidth="1"/>
    <col min="776" max="1024" width="9.36328125" style="3"/>
    <col min="1025" max="1025" width="9.36328125" style="3" bestFit="1" customWidth="1"/>
    <col min="1026" max="1026" width="45" style="3" customWidth="1"/>
    <col min="1027" max="1027" width="8.36328125" style="3" customWidth="1"/>
    <col min="1028" max="1028" width="6.36328125" style="3" customWidth="1"/>
    <col min="1029" max="1029" width="10.6328125" style="3" customWidth="1"/>
    <col min="1030" max="1030" width="12.36328125" style="3" customWidth="1"/>
    <col min="1031" max="1031" width="4.36328125" style="3" customWidth="1"/>
    <col min="1032" max="1280" width="9.36328125" style="3"/>
    <col min="1281" max="1281" width="9.36328125" style="3" bestFit="1" customWidth="1"/>
    <col min="1282" max="1282" width="45" style="3" customWidth="1"/>
    <col min="1283" max="1283" width="8.36328125" style="3" customWidth="1"/>
    <col min="1284" max="1284" width="6.36328125" style="3" customWidth="1"/>
    <col min="1285" max="1285" width="10.6328125" style="3" customWidth="1"/>
    <col min="1286" max="1286" width="12.36328125" style="3" customWidth="1"/>
    <col min="1287" max="1287" width="4.36328125" style="3" customWidth="1"/>
    <col min="1288" max="1536" width="9.36328125" style="3"/>
    <col min="1537" max="1537" width="9.36328125" style="3" bestFit="1" customWidth="1"/>
    <col min="1538" max="1538" width="45" style="3" customWidth="1"/>
    <col min="1539" max="1539" width="8.36328125" style="3" customWidth="1"/>
    <col min="1540" max="1540" width="6.36328125" style="3" customWidth="1"/>
    <col min="1541" max="1541" width="10.6328125" style="3" customWidth="1"/>
    <col min="1542" max="1542" width="12.36328125" style="3" customWidth="1"/>
    <col min="1543" max="1543" width="4.36328125" style="3" customWidth="1"/>
    <col min="1544" max="1792" width="9.36328125" style="3"/>
    <col min="1793" max="1793" width="9.36328125" style="3" bestFit="1" customWidth="1"/>
    <col min="1794" max="1794" width="45" style="3" customWidth="1"/>
    <col min="1795" max="1795" width="8.36328125" style="3" customWidth="1"/>
    <col min="1796" max="1796" width="6.36328125" style="3" customWidth="1"/>
    <col min="1797" max="1797" width="10.6328125" style="3" customWidth="1"/>
    <col min="1798" max="1798" width="12.36328125" style="3" customWidth="1"/>
    <col min="1799" max="1799" width="4.36328125" style="3" customWidth="1"/>
    <col min="1800" max="2048" width="9.36328125" style="3"/>
    <col min="2049" max="2049" width="9.36328125" style="3" bestFit="1" customWidth="1"/>
    <col min="2050" max="2050" width="45" style="3" customWidth="1"/>
    <col min="2051" max="2051" width="8.36328125" style="3" customWidth="1"/>
    <col min="2052" max="2052" width="6.36328125" style="3" customWidth="1"/>
    <col min="2053" max="2053" width="10.6328125" style="3" customWidth="1"/>
    <col min="2054" max="2054" width="12.36328125" style="3" customWidth="1"/>
    <col min="2055" max="2055" width="4.36328125" style="3" customWidth="1"/>
    <col min="2056" max="2304" width="9.36328125" style="3"/>
    <col min="2305" max="2305" width="9.36328125" style="3" bestFit="1" customWidth="1"/>
    <col min="2306" max="2306" width="45" style="3" customWidth="1"/>
    <col min="2307" max="2307" width="8.36328125" style="3" customWidth="1"/>
    <col min="2308" max="2308" width="6.36328125" style="3" customWidth="1"/>
    <col min="2309" max="2309" width="10.6328125" style="3" customWidth="1"/>
    <col min="2310" max="2310" width="12.36328125" style="3" customWidth="1"/>
    <col min="2311" max="2311" width="4.36328125" style="3" customWidth="1"/>
    <col min="2312" max="2560" width="9.36328125" style="3"/>
    <col min="2561" max="2561" width="9.36328125" style="3" bestFit="1" customWidth="1"/>
    <col min="2562" max="2562" width="45" style="3" customWidth="1"/>
    <col min="2563" max="2563" width="8.36328125" style="3" customWidth="1"/>
    <col min="2564" max="2564" width="6.36328125" style="3" customWidth="1"/>
    <col min="2565" max="2565" width="10.6328125" style="3" customWidth="1"/>
    <col min="2566" max="2566" width="12.36328125" style="3" customWidth="1"/>
    <col min="2567" max="2567" width="4.36328125" style="3" customWidth="1"/>
    <col min="2568" max="2816" width="9.36328125" style="3"/>
    <col min="2817" max="2817" width="9.36328125" style="3" bestFit="1" customWidth="1"/>
    <col min="2818" max="2818" width="45" style="3" customWidth="1"/>
    <col min="2819" max="2819" width="8.36328125" style="3" customWidth="1"/>
    <col min="2820" max="2820" width="6.36328125" style="3" customWidth="1"/>
    <col min="2821" max="2821" width="10.6328125" style="3" customWidth="1"/>
    <col min="2822" max="2822" width="12.36328125" style="3" customWidth="1"/>
    <col min="2823" max="2823" width="4.36328125" style="3" customWidth="1"/>
    <col min="2824" max="3072" width="9.36328125" style="3"/>
    <col min="3073" max="3073" width="9.36328125" style="3" bestFit="1" customWidth="1"/>
    <col min="3074" max="3074" width="45" style="3" customWidth="1"/>
    <col min="3075" max="3075" width="8.36328125" style="3" customWidth="1"/>
    <col min="3076" max="3076" width="6.36328125" style="3" customWidth="1"/>
    <col min="3077" max="3077" width="10.6328125" style="3" customWidth="1"/>
    <col min="3078" max="3078" width="12.36328125" style="3" customWidth="1"/>
    <col min="3079" max="3079" width="4.36328125" style="3" customWidth="1"/>
    <col min="3080" max="3328" width="9.36328125" style="3"/>
    <col min="3329" max="3329" width="9.36328125" style="3" bestFit="1" customWidth="1"/>
    <col min="3330" max="3330" width="45" style="3" customWidth="1"/>
    <col min="3331" max="3331" width="8.36328125" style="3" customWidth="1"/>
    <col min="3332" max="3332" width="6.36328125" style="3" customWidth="1"/>
    <col min="3333" max="3333" width="10.6328125" style="3" customWidth="1"/>
    <col min="3334" max="3334" width="12.36328125" style="3" customWidth="1"/>
    <col min="3335" max="3335" width="4.36328125" style="3" customWidth="1"/>
    <col min="3336" max="3584" width="9.36328125" style="3"/>
    <col min="3585" max="3585" width="9.36328125" style="3" bestFit="1" customWidth="1"/>
    <col min="3586" max="3586" width="45" style="3" customWidth="1"/>
    <col min="3587" max="3587" width="8.36328125" style="3" customWidth="1"/>
    <col min="3588" max="3588" width="6.36328125" style="3" customWidth="1"/>
    <col min="3589" max="3589" width="10.6328125" style="3" customWidth="1"/>
    <col min="3590" max="3590" width="12.36328125" style="3" customWidth="1"/>
    <col min="3591" max="3591" width="4.36328125" style="3" customWidth="1"/>
    <col min="3592" max="3840" width="9.36328125" style="3"/>
    <col min="3841" max="3841" width="9.36328125" style="3" bestFit="1" customWidth="1"/>
    <col min="3842" max="3842" width="45" style="3" customWidth="1"/>
    <col min="3843" max="3843" width="8.36328125" style="3" customWidth="1"/>
    <col min="3844" max="3844" width="6.36328125" style="3" customWidth="1"/>
    <col min="3845" max="3845" width="10.6328125" style="3" customWidth="1"/>
    <col min="3846" max="3846" width="12.36328125" style="3" customWidth="1"/>
    <col min="3847" max="3847" width="4.36328125" style="3" customWidth="1"/>
    <col min="3848" max="4096" width="9.36328125" style="3"/>
    <col min="4097" max="4097" width="9.36328125" style="3" bestFit="1" customWidth="1"/>
    <col min="4098" max="4098" width="45" style="3" customWidth="1"/>
    <col min="4099" max="4099" width="8.36328125" style="3" customWidth="1"/>
    <col min="4100" max="4100" width="6.36328125" style="3" customWidth="1"/>
    <col min="4101" max="4101" width="10.6328125" style="3" customWidth="1"/>
    <col min="4102" max="4102" width="12.36328125" style="3" customWidth="1"/>
    <col min="4103" max="4103" width="4.36328125" style="3" customWidth="1"/>
    <col min="4104" max="4352" width="9.36328125" style="3"/>
    <col min="4353" max="4353" width="9.36328125" style="3" bestFit="1" customWidth="1"/>
    <col min="4354" max="4354" width="45" style="3" customWidth="1"/>
    <col min="4355" max="4355" width="8.36328125" style="3" customWidth="1"/>
    <col min="4356" max="4356" width="6.36328125" style="3" customWidth="1"/>
    <col min="4357" max="4357" width="10.6328125" style="3" customWidth="1"/>
    <col min="4358" max="4358" width="12.36328125" style="3" customWidth="1"/>
    <col min="4359" max="4359" width="4.36328125" style="3" customWidth="1"/>
    <col min="4360" max="4608" width="9.36328125" style="3"/>
    <col min="4609" max="4609" width="9.36328125" style="3" bestFit="1" customWidth="1"/>
    <col min="4610" max="4610" width="45" style="3" customWidth="1"/>
    <col min="4611" max="4611" width="8.36328125" style="3" customWidth="1"/>
    <col min="4612" max="4612" width="6.36328125" style="3" customWidth="1"/>
    <col min="4613" max="4613" width="10.6328125" style="3" customWidth="1"/>
    <col min="4614" max="4614" width="12.36328125" style="3" customWidth="1"/>
    <col min="4615" max="4615" width="4.36328125" style="3" customWidth="1"/>
    <col min="4616" max="4864" width="9.36328125" style="3"/>
    <col min="4865" max="4865" width="9.36328125" style="3" bestFit="1" customWidth="1"/>
    <col min="4866" max="4866" width="45" style="3" customWidth="1"/>
    <col min="4867" max="4867" width="8.36328125" style="3" customWidth="1"/>
    <col min="4868" max="4868" width="6.36328125" style="3" customWidth="1"/>
    <col min="4869" max="4869" width="10.6328125" style="3" customWidth="1"/>
    <col min="4870" max="4870" width="12.36328125" style="3" customWidth="1"/>
    <col min="4871" max="4871" width="4.36328125" style="3" customWidth="1"/>
    <col min="4872" max="5120" width="9.36328125" style="3"/>
    <col min="5121" max="5121" width="9.36328125" style="3" bestFit="1" customWidth="1"/>
    <col min="5122" max="5122" width="45" style="3" customWidth="1"/>
    <col min="5123" max="5123" width="8.36328125" style="3" customWidth="1"/>
    <col min="5124" max="5124" width="6.36328125" style="3" customWidth="1"/>
    <col min="5125" max="5125" width="10.6328125" style="3" customWidth="1"/>
    <col min="5126" max="5126" width="12.36328125" style="3" customWidth="1"/>
    <col min="5127" max="5127" width="4.36328125" style="3" customWidth="1"/>
    <col min="5128" max="5376" width="9.36328125" style="3"/>
    <col min="5377" max="5377" width="9.36328125" style="3" bestFit="1" customWidth="1"/>
    <col min="5378" max="5378" width="45" style="3" customWidth="1"/>
    <col min="5379" max="5379" width="8.36328125" style="3" customWidth="1"/>
    <col min="5380" max="5380" width="6.36328125" style="3" customWidth="1"/>
    <col min="5381" max="5381" width="10.6328125" style="3" customWidth="1"/>
    <col min="5382" max="5382" width="12.36328125" style="3" customWidth="1"/>
    <col min="5383" max="5383" width="4.36328125" style="3" customWidth="1"/>
    <col min="5384" max="5632" width="9.36328125" style="3"/>
    <col min="5633" max="5633" width="9.36328125" style="3" bestFit="1" customWidth="1"/>
    <col min="5634" max="5634" width="45" style="3" customWidth="1"/>
    <col min="5635" max="5635" width="8.36328125" style="3" customWidth="1"/>
    <col min="5636" max="5636" width="6.36328125" style="3" customWidth="1"/>
    <col min="5637" max="5637" width="10.6328125" style="3" customWidth="1"/>
    <col min="5638" max="5638" width="12.36328125" style="3" customWidth="1"/>
    <col min="5639" max="5639" width="4.36328125" style="3" customWidth="1"/>
    <col min="5640" max="5888" width="9.36328125" style="3"/>
    <col min="5889" max="5889" width="9.36328125" style="3" bestFit="1" customWidth="1"/>
    <col min="5890" max="5890" width="45" style="3" customWidth="1"/>
    <col min="5891" max="5891" width="8.36328125" style="3" customWidth="1"/>
    <col min="5892" max="5892" width="6.36328125" style="3" customWidth="1"/>
    <col min="5893" max="5893" width="10.6328125" style="3" customWidth="1"/>
    <col min="5894" max="5894" width="12.36328125" style="3" customWidth="1"/>
    <col min="5895" max="5895" width="4.36328125" style="3" customWidth="1"/>
    <col min="5896" max="6144" width="9.36328125" style="3"/>
    <col min="6145" max="6145" width="9.36328125" style="3" bestFit="1" customWidth="1"/>
    <col min="6146" max="6146" width="45" style="3" customWidth="1"/>
    <col min="6147" max="6147" width="8.36328125" style="3" customWidth="1"/>
    <col min="6148" max="6148" width="6.36328125" style="3" customWidth="1"/>
    <col min="6149" max="6149" width="10.6328125" style="3" customWidth="1"/>
    <col min="6150" max="6150" width="12.36328125" style="3" customWidth="1"/>
    <col min="6151" max="6151" width="4.36328125" style="3" customWidth="1"/>
    <col min="6152" max="6400" width="9.36328125" style="3"/>
    <col min="6401" max="6401" width="9.36328125" style="3" bestFit="1" customWidth="1"/>
    <col min="6402" max="6402" width="45" style="3" customWidth="1"/>
    <col min="6403" max="6403" width="8.36328125" style="3" customWidth="1"/>
    <col min="6404" max="6404" width="6.36328125" style="3" customWidth="1"/>
    <col min="6405" max="6405" width="10.6328125" style="3" customWidth="1"/>
    <col min="6406" max="6406" width="12.36328125" style="3" customWidth="1"/>
    <col min="6407" max="6407" width="4.36328125" style="3" customWidth="1"/>
    <col min="6408" max="6656" width="9.36328125" style="3"/>
    <col min="6657" max="6657" width="9.36328125" style="3" bestFit="1" customWidth="1"/>
    <col min="6658" max="6658" width="45" style="3" customWidth="1"/>
    <col min="6659" max="6659" width="8.36328125" style="3" customWidth="1"/>
    <col min="6660" max="6660" width="6.36328125" style="3" customWidth="1"/>
    <col min="6661" max="6661" width="10.6328125" style="3" customWidth="1"/>
    <col min="6662" max="6662" width="12.36328125" style="3" customWidth="1"/>
    <col min="6663" max="6663" width="4.36328125" style="3" customWidth="1"/>
    <col min="6664" max="6912" width="9.36328125" style="3"/>
    <col min="6913" max="6913" width="9.36328125" style="3" bestFit="1" customWidth="1"/>
    <col min="6914" max="6914" width="45" style="3" customWidth="1"/>
    <col min="6915" max="6915" width="8.36328125" style="3" customWidth="1"/>
    <col min="6916" max="6916" width="6.36328125" style="3" customWidth="1"/>
    <col min="6917" max="6917" width="10.6328125" style="3" customWidth="1"/>
    <col min="6918" max="6918" width="12.36328125" style="3" customWidth="1"/>
    <col min="6919" max="6919" width="4.36328125" style="3" customWidth="1"/>
    <col min="6920" max="7168" width="9.36328125" style="3"/>
    <col min="7169" max="7169" width="9.36328125" style="3" bestFit="1" customWidth="1"/>
    <col min="7170" max="7170" width="45" style="3" customWidth="1"/>
    <col min="7171" max="7171" width="8.36328125" style="3" customWidth="1"/>
    <col min="7172" max="7172" width="6.36328125" style="3" customWidth="1"/>
    <col min="7173" max="7173" width="10.6328125" style="3" customWidth="1"/>
    <col min="7174" max="7174" width="12.36328125" style="3" customWidth="1"/>
    <col min="7175" max="7175" width="4.36328125" style="3" customWidth="1"/>
    <col min="7176" max="7424" width="9.36328125" style="3"/>
    <col min="7425" max="7425" width="9.36328125" style="3" bestFit="1" customWidth="1"/>
    <col min="7426" max="7426" width="45" style="3" customWidth="1"/>
    <col min="7427" max="7427" width="8.36328125" style="3" customWidth="1"/>
    <col min="7428" max="7428" width="6.36328125" style="3" customWidth="1"/>
    <col min="7429" max="7429" width="10.6328125" style="3" customWidth="1"/>
    <col min="7430" max="7430" width="12.36328125" style="3" customWidth="1"/>
    <col min="7431" max="7431" width="4.36328125" style="3" customWidth="1"/>
    <col min="7432" max="7680" width="9.36328125" style="3"/>
    <col min="7681" max="7681" width="9.36328125" style="3" bestFit="1" customWidth="1"/>
    <col min="7682" max="7682" width="45" style="3" customWidth="1"/>
    <col min="7683" max="7683" width="8.36328125" style="3" customWidth="1"/>
    <col min="7684" max="7684" width="6.36328125" style="3" customWidth="1"/>
    <col min="7685" max="7685" width="10.6328125" style="3" customWidth="1"/>
    <col min="7686" max="7686" width="12.36328125" style="3" customWidth="1"/>
    <col min="7687" max="7687" width="4.36328125" style="3" customWidth="1"/>
    <col min="7688" max="7936" width="9.36328125" style="3"/>
    <col min="7937" max="7937" width="9.36328125" style="3" bestFit="1" customWidth="1"/>
    <col min="7938" max="7938" width="45" style="3" customWidth="1"/>
    <col min="7939" max="7939" width="8.36328125" style="3" customWidth="1"/>
    <col min="7940" max="7940" width="6.36328125" style="3" customWidth="1"/>
    <col min="7941" max="7941" width="10.6328125" style="3" customWidth="1"/>
    <col min="7942" max="7942" width="12.36328125" style="3" customWidth="1"/>
    <col min="7943" max="7943" width="4.36328125" style="3" customWidth="1"/>
    <col min="7944" max="8192" width="9.36328125" style="3"/>
    <col min="8193" max="8193" width="9.36328125" style="3" bestFit="1" customWidth="1"/>
    <col min="8194" max="8194" width="45" style="3" customWidth="1"/>
    <col min="8195" max="8195" width="8.36328125" style="3" customWidth="1"/>
    <col min="8196" max="8196" width="6.36328125" style="3" customWidth="1"/>
    <col min="8197" max="8197" width="10.6328125" style="3" customWidth="1"/>
    <col min="8198" max="8198" width="12.36328125" style="3" customWidth="1"/>
    <col min="8199" max="8199" width="4.36328125" style="3" customWidth="1"/>
    <col min="8200" max="8448" width="9.36328125" style="3"/>
    <col min="8449" max="8449" width="9.36328125" style="3" bestFit="1" customWidth="1"/>
    <col min="8450" max="8450" width="45" style="3" customWidth="1"/>
    <col min="8451" max="8451" width="8.36328125" style="3" customWidth="1"/>
    <col min="8452" max="8452" width="6.36328125" style="3" customWidth="1"/>
    <col min="8453" max="8453" width="10.6328125" style="3" customWidth="1"/>
    <col min="8454" max="8454" width="12.36328125" style="3" customWidth="1"/>
    <col min="8455" max="8455" width="4.36328125" style="3" customWidth="1"/>
    <col min="8456" max="8704" width="9.36328125" style="3"/>
    <col min="8705" max="8705" width="9.36328125" style="3" bestFit="1" customWidth="1"/>
    <col min="8706" max="8706" width="45" style="3" customWidth="1"/>
    <col min="8707" max="8707" width="8.36328125" style="3" customWidth="1"/>
    <col min="8708" max="8708" width="6.36328125" style="3" customWidth="1"/>
    <col min="8709" max="8709" width="10.6328125" style="3" customWidth="1"/>
    <col min="8710" max="8710" width="12.36328125" style="3" customWidth="1"/>
    <col min="8711" max="8711" width="4.36328125" style="3" customWidth="1"/>
    <col min="8712" max="8960" width="9.36328125" style="3"/>
    <col min="8961" max="8961" width="9.36328125" style="3" bestFit="1" customWidth="1"/>
    <col min="8962" max="8962" width="45" style="3" customWidth="1"/>
    <col min="8963" max="8963" width="8.36328125" style="3" customWidth="1"/>
    <col min="8964" max="8964" width="6.36328125" style="3" customWidth="1"/>
    <col min="8965" max="8965" width="10.6328125" style="3" customWidth="1"/>
    <col min="8966" max="8966" width="12.36328125" style="3" customWidth="1"/>
    <col min="8967" max="8967" width="4.36328125" style="3" customWidth="1"/>
    <col min="8968" max="9216" width="9.36328125" style="3"/>
    <col min="9217" max="9217" width="9.36328125" style="3" bestFit="1" customWidth="1"/>
    <col min="9218" max="9218" width="45" style="3" customWidth="1"/>
    <col min="9219" max="9219" width="8.36328125" style="3" customWidth="1"/>
    <col min="9220" max="9220" width="6.36328125" style="3" customWidth="1"/>
    <col min="9221" max="9221" width="10.6328125" style="3" customWidth="1"/>
    <col min="9222" max="9222" width="12.36328125" style="3" customWidth="1"/>
    <col min="9223" max="9223" width="4.36328125" style="3" customWidth="1"/>
    <col min="9224" max="9472" width="9.36328125" style="3"/>
    <col min="9473" max="9473" width="9.36328125" style="3" bestFit="1" customWidth="1"/>
    <col min="9474" max="9474" width="45" style="3" customWidth="1"/>
    <col min="9475" max="9475" width="8.36328125" style="3" customWidth="1"/>
    <col min="9476" max="9476" width="6.36328125" style="3" customWidth="1"/>
    <col min="9477" max="9477" width="10.6328125" style="3" customWidth="1"/>
    <col min="9478" max="9478" width="12.36328125" style="3" customWidth="1"/>
    <col min="9479" max="9479" width="4.36328125" style="3" customWidth="1"/>
    <col min="9480" max="9728" width="9.36328125" style="3"/>
    <col min="9729" max="9729" width="9.36328125" style="3" bestFit="1" customWidth="1"/>
    <col min="9730" max="9730" width="45" style="3" customWidth="1"/>
    <col min="9731" max="9731" width="8.36328125" style="3" customWidth="1"/>
    <col min="9732" max="9732" width="6.36328125" style="3" customWidth="1"/>
    <col min="9733" max="9733" width="10.6328125" style="3" customWidth="1"/>
    <col min="9734" max="9734" width="12.36328125" style="3" customWidth="1"/>
    <col min="9735" max="9735" width="4.36328125" style="3" customWidth="1"/>
    <col min="9736" max="9984" width="9.36328125" style="3"/>
    <col min="9985" max="9985" width="9.36328125" style="3" bestFit="1" customWidth="1"/>
    <col min="9986" max="9986" width="45" style="3" customWidth="1"/>
    <col min="9987" max="9987" width="8.36328125" style="3" customWidth="1"/>
    <col min="9988" max="9988" width="6.36328125" style="3" customWidth="1"/>
    <col min="9989" max="9989" width="10.6328125" style="3" customWidth="1"/>
    <col min="9990" max="9990" width="12.36328125" style="3" customWidth="1"/>
    <col min="9991" max="9991" width="4.36328125" style="3" customWidth="1"/>
    <col min="9992" max="10240" width="9.36328125" style="3"/>
    <col min="10241" max="10241" width="9.36328125" style="3" bestFit="1" customWidth="1"/>
    <col min="10242" max="10242" width="45" style="3" customWidth="1"/>
    <col min="10243" max="10243" width="8.36328125" style="3" customWidth="1"/>
    <col min="10244" max="10244" width="6.36328125" style="3" customWidth="1"/>
    <col min="10245" max="10245" width="10.6328125" style="3" customWidth="1"/>
    <col min="10246" max="10246" width="12.36328125" style="3" customWidth="1"/>
    <col min="10247" max="10247" width="4.36328125" style="3" customWidth="1"/>
    <col min="10248" max="10496" width="9.36328125" style="3"/>
    <col min="10497" max="10497" width="9.36328125" style="3" bestFit="1" customWidth="1"/>
    <col min="10498" max="10498" width="45" style="3" customWidth="1"/>
    <col min="10499" max="10499" width="8.36328125" style="3" customWidth="1"/>
    <col min="10500" max="10500" width="6.36328125" style="3" customWidth="1"/>
    <col min="10501" max="10501" width="10.6328125" style="3" customWidth="1"/>
    <col min="10502" max="10502" width="12.36328125" style="3" customWidth="1"/>
    <col min="10503" max="10503" width="4.36328125" style="3" customWidth="1"/>
    <col min="10504" max="10752" width="9.36328125" style="3"/>
    <col min="10753" max="10753" width="9.36328125" style="3" bestFit="1" customWidth="1"/>
    <col min="10754" max="10754" width="45" style="3" customWidth="1"/>
    <col min="10755" max="10755" width="8.36328125" style="3" customWidth="1"/>
    <col min="10756" max="10756" width="6.36328125" style="3" customWidth="1"/>
    <col min="10757" max="10757" width="10.6328125" style="3" customWidth="1"/>
    <col min="10758" max="10758" width="12.36328125" style="3" customWidth="1"/>
    <col min="10759" max="10759" width="4.36328125" style="3" customWidth="1"/>
    <col min="10760" max="11008" width="9.36328125" style="3"/>
    <col min="11009" max="11009" width="9.36328125" style="3" bestFit="1" customWidth="1"/>
    <col min="11010" max="11010" width="45" style="3" customWidth="1"/>
    <col min="11011" max="11011" width="8.36328125" style="3" customWidth="1"/>
    <col min="11012" max="11012" width="6.36328125" style="3" customWidth="1"/>
    <col min="11013" max="11013" width="10.6328125" style="3" customWidth="1"/>
    <col min="11014" max="11014" width="12.36328125" style="3" customWidth="1"/>
    <col min="11015" max="11015" width="4.36328125" style="3" customWidth="1"/>
    <col min="11016" max="11264" width="9.36328125" style="3"/>
    <col min="11265" max="11265" width="9.36328125" style="3" bestFit="1" customWidth="1"/>
    <col min="11266" max="11266" width="45" style="3" customWidth="1"/>
    <col min="11267" max="11267" width="8.36328125" style="3" customWidth="1"/>
    <col min="11268" max="11268" width="6.36328125" style="3" customWidth="1"/>
    <col min="11269" max="11269" width="10.6328125" style="3" customWidth="1"/>
    <col min="11270" max="11270" width="12.36328125" style="3" customWidth="1"/>
    <col min="11271" max="11271" width="4.36328125" style="3" customWidth="1"/>
    <col min="11272" max="11520" width="9.36328125" style="3"/>
    <col min="11521" max="11521" width="9.36328125" style="3" bestFit="1" customWidth="1"/>
    <col min="11522" max="11522" width="45" style="3" customWidth="1"/>
    <col min="11523" max="11523" width="8.36328125" style="3" customWidth="1"/>
    <col min="11524" max="11524" width="6.36328125" style="3" customWidth="1"/>
    <col min="11525" max="11525" width="10.6328125" style="3" customWidth="1"/>
    <col min="11526" max="11526" width="12.36328125" style="3" customWidth="1"/>
    <col min="11527" max="11527" width="4.36328125" style="3" customWidth="1"/>
    <col min="11528" max="11776" width="9.36328125" style="3"/>
    <col min="11777" max="11777" width="9.36328125" style="3" bestFit="1" customWidth="1"/>
    <col min="11778" max="11778" width="45" style="3" customWidth="1"/>
    <col min="11779" max="11779" width="8.36328125" style="3" customWidth="1"/>
    <col min="11780" max="11780" width="6.36328125" style="3" customWidth="1"/>
    <col min="11781" max="11781" width="10.6328125" style="3" customWidth="1"/>
    <col min="11782" max="11782" width="12.36328125" style="3" customWidth="1"/>
    <col min="11783" max="11783" width="4.36328125" style="3" customWidth="1"/>
    <col min="11784" max="12032" width="9.36328125" style="3"/>
    <col min="12033" max="12033" width="9.36328125" style="3" bestFit="1" customWidth="1"/>
    <col min="12034" max="12034" width="45" style="3" customWidth="1"/>
    <col min="12035" max="12035" width="8.36328125" style="3" customWidth="1"/>
    <col min="12036" max="12036" width="6.36328125" style="3" customWidth="1"/>
    <col min="12037" max="12037" width="10.6328125" style="3" customWidth="1"/>
    <col min="12038" max="12038" width="12.36328125" style="3" customWidth="1"/>
    <col min="12039" max="12039" width="4.36328125" style="3" customWidth="1"/>
    <col min="12040" max="12288" width="9.36328125" style="3"/>
    <col min="12289" max="12289" width="9.36328125" style="3" bestFit="1" customWidth="1"/>
    <col min="12290" max="12290" width="45" style="3" customWidth="1"/>
    <col min="12291" max="12291" width="8.36328125" style="3" customWidth="1"/>
    <col min="12292" max="12292" width="6.36328125" style="3" customWidth="1"/>
    <col min="12293" max="12293" width="10.6328125" style="3" customWidth="1"/>
    <col min="12294" max="12294" width="12.36328125" style="3" customWidth="1"/>
    <col min="12295" max="12295" width="4.36328125" style="3" customWidth="1"/>
    <col min="12296" max="12544" width="9.36328125" style="3"/>
    <col min="12545" max="12545" width="9.36328125" style="3" bestFit="1" customWidth="1"/>
    <col min="12546" max="12546" width="45" style="3" customWidth="1"/>
    <col min="12547" max="12547" width="8.36328125" style="3" customWidth="1"/>
    <col min="12548" max="12548" width="6.36328125" style="3" customWidth="1"/>
    <col min="12549" max="12549" width="10.6328125" style="3" customWidth="1"/>
    <col min="12550" max="12550" width="12.36328125" style="3" customWidth="1"/>
    <col min="12551" max="12551" width="4.36328125" style="3" customWidth="1"/>
    <col min="12552" max="12800" width="9.36328125" style="3"/>
    <col min="12801" max="12801" width="9.36328125" style="3" bestFit="1" customWidth="1"/>
    <col min="12802" max="12802" width="45" style="3" customWidth="1"/>
    <col min="12803" max="12803" width="8.36328125" style="3" customWidth="1"/>
    <col min="12804" max="12804" width="6.36328125" style="3" customWidth="1"/>
    <col min="12805" max="12805" width="10.6328125" style="3" customWidth="1"/>
    <col min="12806" max="12806" width="12.36328125" style="3" customWidth="1"/>
    <col min="12807" max="12807" width="4.36328125" style="3" customWidth="1"/>
    <col min="12808" max="13056" width="9.36328125" style="3"/>
    <col min="13057" max="13057" width="9.36328125" style="3" bestFit="1" customWidth="1"/>
    <col min="13058" max="13058" width="45" style="3" customWidth="1"/>
    <col min="13059" max="13059" width="8.36328125" style="3" customWidth="1"/>
    <col min="13060" max="13060" width="6.36328125" style="3" customWidth="1"/>
    <col min="13061" max="13061" width="10.6328125" style="3" customWidth="1"/>
    <col min="13062" max="13062" width="12.36328125" style="3" customWidth="1"/>
    <col min="13063" max="13063" width="4.36328125" style="3" customWidth="1"/>
    <col min="13064" max="13312" width="9.36328125" style="3"/>
    <col min="13313" max="13313" width="9.36328125" style="3" bestFit="1" customWidth="1"/>
    <col min="13314" max="13314" width="45" style="3" customWidth="1"/>
    <col min="13315" max="13315" width="8.36328125" style="3" customWidth="1"/>
    <col min="13316" max="13316" width="6.36328125" style="3" customWidth="1"/>
    <col min="13317" max="13317" width="10.6328125" style="3" customWidth="1"/>
    <col min="13318" max="13318" width="12.36328125" style="3" customWidth="1"/>
    <col min="13319" max="13319" width="4.36328125" style="3" customWidth="1"/>
    <col min="13320" max="13568" width="9.36328125" style="3"/>
    <col min="13569" max="13569" width="9.36328125" style="3" bestFit="1" customWidth="1"/>
    <col min="13570" max="13570" width="45" style="3" customWidth="1"/>
    <col min="13571" max="13571" width="8.36328125" style="3" customWidth="1"/>
    <col min="13572" max="13572" width="6.36328125" style="3" customWidth="1"/>
    <col min="13573" max="13573" width="10.6328125" style="3" customWidth="1"/>
    <col min="13574" max="13574" width="12.36328125" style="3" customWidth="1"/>
    <col min="13575" max="13575" width="4.36328125" style="3" customWidth="1"/>
    <col min="13576" max="13824" width="9.36328125" style="3"/>
    <col min="13825" max="13825" width="9.36328125" style="3" bestFit="1" customWidth="1"/>
    <col min="13826" max="13826" width="45" style="3" customWidth="1"/>
    <col min="13827" max="13827" width="8.36328125" style="3" customWidth="1"/>
    <col min="13828" max="13828" width="6.36328125" style="3" customWidth="1"/>
    <col min="13829" max="13829" width="10.6328125" style="3" customWidth="1"/>
    <col min="13830" max="13830" width="12.36328125" style="3" customWidth="1"/>
    <col min="13831" max="13831" width="4.36328125" style="3" customWidth="1"/>
    <col min="13832" max="14080" width="9.36328125" style="3"/>
    <col min="14081" max="14081" width="9.36328125" style="3" bestFit="1" customWidth="1"/>
    <col min="14082" max="14082" width="45" style="3" customWidth="1"/>
    <col min="14083" max="14083" width="8.36328125" style="3" customWidth="1"/>
    <col min="14084" max="14084" width="6.36328125" style="3" customWidth="1"/>
    <col min="14085" max="14085" width="10.6328125" style="3" customWidth="1"/>
    <col min="14086" max="14086" width="12.36328125" style="3" customWidth="1"/>
    <col min="14087" max="14087" width="4.36328125" style="3" customWidth="1"/>
    <col min="14088" max="14336" width="9.36328125" style="3"/>
    <col min="14337" max="14337" width="9.36328125" style="3" bestFit="1" customWidth="1"/>
    <col min="14338" max="14338" width="45" style="3" customWidth="1"/>
    <col min="14339" max="14339" width="8.36328125" style="3" customWidth="1"/>
    <col min="14340" max="14340" width="6.36328125" style="3" customWidth="1"/>
    <col min="14341" max="14341" width="10.6328125" style="3" customWidth="1"/>
    <col min="14342" max="14342" width="12.36328125" style="3" customWidth="1"/>
    <col min="14343" max="14343" width="4.36328125" style="3" customWidth="1"/>
    <col min="14344" max="14592" width="9.36328125" style="3"/>
    <col min="14593" max="14593" width="9.36328125" style="3" bestFit="1" customWidth="1"/>
    <col min="14594" max="14594" width="45" style="3" customWidth="1"/>
    <col min="14595" max="14595" width="8.36328125" style="3" customWidth="1"/>
    <col min="14596" max="14596" width="6.36328125" style="3" customWidth="1"/>
    <col min="14597" max="14597" width="10.6328125" style="3" customWidth="1"/>
    <col min="14598" max="14598" width="12.36328125" style="3" customWidth="1"/>
    <col min="14599" max="14599" width="4.36328125" style="3" customWidth="1"/>
    <col min="14600" max="14848" width="9.36328125" style="3"/>
    <col min="14849" max="14849" width="9.36328125" style="3" bestFit="1" customWidth="1"/>
    <col min="14850" max="14850" width="45" style="3" customWidth="1"/>
    <col min="14851" max="14851" width="8.36328125" style="3" customWidth="1"/>
    <col min="14852" max="14852" width="6.36328125" style="3" customWidth="1"/>
    <col min="14853" max="14853" width="10.6328125" style="3" customWidth="1"/>
    <col min="14854" max="14854" width="12.36328125" style="3" customWidth="1"/>
    <col min="14855" max="14855" width="4.36328125" style="3" customWidth="1"/>
    <col min="14856" max="15104" width="9.36328125" style="3"/>
    <col min="15105" max="15105" width="9.36328125" style="3" bestFit="1" customWidth="1"/>
    <col min="15106" max="15106" width="45" style="3" customWidth="1"/>
    <col min="15107" max="15107" width="8.36328125" style="3" customWidth="1"/>
    <col min="15108" max="15108" width="6.36328125" style="3" customWidth="1"/>
    <col min="15109" max="15109" width="10.6328125" style="3" customWidth="1"/>
    <col min="15110" max="15110" width="12.36328125" style="3" customWidth="1"/>
    <col min="15111" max="15111" width="4.36328125" style="3" customWidth="1"/>
    <col min="15112" max="15360" width="9.36328125" style="3"/>
    <col min="15361" max="15361" width="9.36328125" style="3" bestFit="1" customWidth="1"/>
    <col min="15362" max="15362" width="45" style="3" customWidth="1"/>
    <col min="15363" max="15363" width="8.36328125" style="3" customWidth="1"/>
    <col min="15364" max="15364" width="6.36328125" style="3" customWidth="1"/>
    <col min="15365" max="15365" width="10.6328125" style="3" customWidth="1"/>
    <col min="15366" max="15366" width="12.36328125" style="3" customWidth="1"/>
    <col min="15367" max="15367" width="4.36328125" style="3" customWidth="1"/>
    <col min="15368" max="15616" width="9.36328125" style="3"/>
    <col min="15617" max="15617" width="9.36328125" style="3" bestFit="1" customWidth="1"/>
    <col min="15618" max="15618" width="45" style="3" customWidth="1"/>
    <col min="15619" max="15619" width="8.36328125" style="3" customWidth="1"/>
    <col min="15620" max="15620" width="6.36328125" style="3" customWidth="1"/>
    <col min="15621" max="15621" width="10.6328125" style="3" customWidth="1"/>
    <col min="15622" max="15622" width="12.36328125" style="3" customWidth="1"/>
    <col min="15623" max="15623" width="4.36328125" style="3" customWidth="1"/>
    <col min="15624" max="15872" width="9.36328125" style="3"/>
    <col min="15873" max="15873" width="9.36328125" style="3" bestFit="1" customWidth="1"/>
    <col min="15874" max="15874" width="45" style="3" customWidth="1"/>
    <col min="15875" max="15875" width="8.36328125" style="3" customWidth="1"/>
    <col min="15876" max="15876" width="6.36328125" style="3" customWidth="1"/>
    <col min="15877" max="15877" width="10.6328125" style="3" customWidth="1"/>
    <col min="15878" max="15878" width="12.36328125" style="3" customWidth="1"/>
    <col min="15879" max="15879" width="4.36328125" style="3" customWidth="1"/>
    <col min="15880" max="16128" width="9.36328125" style="3"/>
    <col min="16129" max="16129" width="9.36328125" style="3" bestFit="1" customWidth="1"/>
    <col min="16130" max="16130" width="45" style="3" customWidth="1"/>
    <col min="16131" max="16131" width="8.36328125" style="3" customWidth="1"/>
    <col min="16132" max="16132" width="6.36328125" style="3" customWidth="1"/>
    <col min="16133" max="16133" width="10.6328125" style="3" customWidth="1"/>
    <col min="16134" max="16134" width="12.36328125" style="3" customWidth="1"/>
    <col min="16135" max="16135" width="4.36328125" style="3" customWidth="1"/>
    <col min="16136" max="16384" width="9.36328125" style="3"/>
  </cols>
  <sheetData>
    <row r="1" spans="1:6" s="1" customFormat="1" ht="36" customHeight="1" x14ac:dyDescent="0.25">
      <c r="A1" s="73"/>
      <c r="B1" s="76" t="s">
        <v>67</v>
      </c>
      <c r="C1" s="76"/>
      <c r="D1" s="76"/>
      <c r="E1" s="76"/>
      <c r="F1" s="76"/>
    </row>
    <row r="2" spans="1:6" s="1" customFormat="1" ht="4.25" customHeight="1" x14ac:dyDescent="0.25">
      <c r="A2" s="73"/>
      <c r="B2" s="76"/>
      <c r="C2" s="76"/>
      <c r="D2" s="76"/>
      <c r="E2" s="76"/>
      <c r="F2" s="76"/>
    </row>
    <row r="3" spans="1:6" s="1" customFormat="1" ht="49.75" customHeight="1" x14ac:dyDescent="0.65">
      <c r="A3" s="74"/>
      <c r="B3" s="76" t="s">
        <v>68</v>
      </c>
      <c r="C3" s="76"/>
      <c r="D3" s="76"/>
      <c r="E3" s="76"/>
      <c r="F3" s="76"/>
    </row>
    <row r="4" spans="1:6" s="8" customFormat="1" ht="31" x14ac:dyDescent="0.25">
      <c r="A4" s="10" t="s">
        <v>13</v>
      </c>
      <c r="B4" s="11" t="s">
        <v>4</v>
      </c>
      <c r="C4" s="10" t="s">
        <v>0</v>
      </c>
      <c r="D4" s="10" t="s">
        <v>5</v>
      </c>
      <c r="E4" s="10" t="s">
        <v>7</v>
      </c>
      <c r="F4" s="12" t="s">
        <v>8</v>
      </c>
    </row>
    <row r="5" spans="1:6" s="9" customFormat="1" ht="24.75" customHeight="1" x14ac:dyDescent="0.25">
      <c r="A5" s="13" t="s">
        <v>2</v>
      </c>
      <c r="B5" s="75" t="s">
        <v>69</v>
      </c>
      <c r="C5" s="75"/>
      <c r="D5" s="75"/>
      <c r="E5" s="75"/>
      <c r="F5" s="75"/>
    </row>
    <row r="6" spans="1:6" s="2" customFormat="1" ht="29.5" customHeight="1" x14ac:dyDescent="0.3">
      <c r="A6" s="14">
        <v>1</v>
      </c>
      <c r="B6" s="33" t="s">
        <v>22</v>
      </c>
      <c r="C6" s="16">
        <v>1500</v>
      </c>
      <c r="D6" s="14" t="s">
        <v>6</v>
      </c>
      <c r="E6" s="17"/>
      <c r="F6" s="18">
        <f>SUM(C6*E6)</f>
        <v>0</v>
      </c>
    </row>
    <row r="7" spans="1:6" s="2" customFormat="1" ht="24.75" customHeight="1" x14ac:dyDescent="0.25">
      <c r="A7" s="14">
        <v>2</v>
      </c>
      <c r="B7" s="32" t="s">
        <v>23</v>
      </c>
      <c r="C7" s="16">
        <v>184</v>
      </c>
      <c r="D7" s="14" t="s">
        <v>6</v>
      </c>
      <c r="E7" s="17"/>
      <c r="F7" s="18">
        <f t="shared" ref="F7:F24" si="0">SUM(C7*E7)</f>
        <v>0</v>
      </c>
    </row>
    <row r="8" spans="1:6" s="2" customFormat="1" ht="16.5" x14ac:dyDescent="0.25">
      <c r="A8" s="14">
        <v>3</v>
      </c>
      <c r="B8" s="15" t="s">
        <v>12</v>
      </c>
      <c r="C8" s="16">
        <v>184</v>
      </c>
      <c r="D8" s="14" t="s">
        <v>6</v>
      </c>
      <c r="E8" s="17"/>
      <c r="F8" s="18">
        <f t="shared" si="0"/>
        <v>0</v>
      </c>
    </row>
    <row r="9" spans="1:6" s="2" customFormat="1" ht="16.5" x14ac:dyDescent="0.25">
      <c r="A9" s="14">
        <v>4</v>
      </c>
      <c r="B9" s="15" t="s">
        <v>27</v>
      </c>
      <c r="C9" s="16">
        <v>8.6999999999999993</v>
      </c>
      <c r="D9" s="14" t="s">
        <v>19</v>
      </c>
      <c r="E9" s="17"/>
      <c r="F9" s="18">
        <f>C9*E9</f>
        <v>0</v>
      </c>
    </row>
    <row r="10" spans="1:6" s="2" customFormat="1" ht="16.5" x14ac:dyDescent="0.25">
      <c r="A10" s="14">
        <v>5</v>
      </c>
      <c r="B10" s="15" t="s">
        <v>29</v>
      </c>
      <c r="C10" s="16">
        <v>1.45</v>
      </c>
      <c r="D10" s="14" t="s">
        <v>19</v>
      </c>
      <c r="E10" s="17"/>
      <c r="F10" s="18">
        <f>E10*C10</f>
        <v>0</v>
      </c>
    </row>
    <row r="11" spans="1:6" s="2" customFormat="1" ht="29" x14ac:dyDescent="0.25">
      <c r="A11" s="14">
        <v>6</v>
      </c>
      <c r="B11" s="15" t="s">
        <v>28</v>
      </c>
      <c r="C11" s="16">
        <v>11.6</v>
      </c>
      <c r="D11" s="14" t="s">
        <v>19</v>
      </c>
      <c r="E11" s="17"/>
      <c r="F11" s="18">
        <f>C11*E11</f>
        <v>0</v>
      </c>
    </row>
    <row r="12" spans="1:6" s="2" customFormat="1" ht="16.5" x14ac:dyDescent="0.25">
      <c r="A12" s="14">
        <v>7</v>
      </c>
      <c r="B12" s="15" t="s">
        <v>30</v>
      </c>
      <c r="C12" s="16">
        <v>2.3199999999999998</v>
      </c>
      <c r="D12" s="14" t="s">
        <v>19</v>
      </c>
      <c r="E12" s="17"/>
      <c r="F12" s="18">
        <f t="shared" ref="F12:F18" si="1">E12*C12</f>
        <v>0</v>
      </c>
    </row>
    <row r="13" spans="1:6" s="2" customFormat="1" ht="16.5" x14ac:dyDescent="0.25">
      <c r="A13" s="14">
        <v>8</v>
      </c>
      <c r="B13" s="34" t="s">
        <v>31</v>
      </c>
      <c r="C13" s="16">
        <v>8.4</v>
      </c>
      <c r="D13" s="14" t="s">
        <v>19</v>
      </c>
      <c r="E13" s="17"/>
      <c r="F13" s="18">
        <f t="shared" si="1"/>
        <v>0</v>
      </c>
    </row>
    <row r="14" spans="1:6" s="2" customFormat="1" ht="16.5" x14ac:dyDescent="0.25">
      <c r="A14" s="14">
        <v>9</v>
      </c>
      <c r="B14" s="15" t="s">
        <v>32</v>
      </c>
      <c r="C14" s="16">
        <v>2.8</v>
      </c>
      <c r="D14" s="14" t="s">
        <v>19</v>
      </c>
      <c r="E14" s="17"/>
      <c r="F14" s="18">
        <f t="shared" si="1"/>
        <v>0</v>
      </c>
    </row>
    <row r="15" spans="1:6" s="2" customFormat="1" ht="16.5" x14ac:dyDescent="0.25">
      <c r="A15" s="14">
        <v>10</v>
      </c>
      <c r="B15" s="22" t="s">
        <v>33</v>
      </c>
      <c r="C15" s="16">
        <v>50</v>
      </c>
      <c r="D15" s="14" t="s">
        <v>6</v>
      </c>
      <c r="E15" s="17"/>
      <c r="F15" s="18">
        <f t="shared" si="1"/>
        <v>0</v>
      </c>
    </row>
    <row r="16" spans="1:6" s="2" customFormat="1" ht="29" x14ac:dyDescent="0.25">
      <c r="A16" s="14">
        <v>11</v>
      </c>
      <c r="B16" s="15" t="s">
        <v>34</v>
      </c>
      <c r="C16" s="16">
        <v>1.26</v>
      </c>
      <c r="D16" s="14" t="s">
        <v>19</v>
      </c>
      <c r="E16" s="17"/>
      <c r="F16" s="18">
        <f t="shared" si="1"/>
        <v>0</v>
      </c>
    </row>
    <row r="17" spans="1:6" s="2" customFormat="1" ht="16.5" x14ac:dyDescent="0.25">
      <c r="A17" s="14">
        <v>12</v>
      </c>
      <c r="B17" s="34" t="s">
        <v>35</v>
      </c>
      <c r="C17" s="16">
        <v>5</v>
      </c>
      <c r="D17" s="14" t="s">
        <v>19</v>
      </c>
      <c r="E17" s="17"/>
      <c r="F17" s="18">
        <f t="shared" si="1"/>
        <v>0</v>
      </c>
    </row>
    <row r="18" spans="1:6" s="2" customFormat="1" ht="58" x14ac:dyDescent="0.25">
      <c r="A18" s="14">
        <v>13</v>
      </c>
      <c r="B18" s="35" t="s">
        <v>36</v>
      </c>
      <c r="C18" s="16">
        <v>1</v>
      </c>
      <c r="D18" s="14" t="s">
        <v>37</v>
      </c>
      <c r="E18" s="17"/>
      <c r="F18" s="18">
        <f t="shared" si="1"/>
        <v>0</v>
      </c>
    </row>
    <row r="19" spans="1:6" s="2" customFormat="1" ht="27" customHeight="1" x14ac:dyDescent="0.25">
      <c r="A19" s="14">
        <v>14</v>
      </c>
      <c r="B19" s="15" t="s">
        <v>21</v>
      </c>
      <c r="C19" s="16">
        <v>1200</v>
      </c>
      <c r="D19" s="14" t="s">
        <v>6</v>
      </c>
      <c r="E19" s="17"/>
      <c r="F19" s="18">
        <f t="shared" si="0"/>
        <v>0</v>
      </c>
    </row>
    <row r="20" spans="1:6" s="2" customFormat="1" ht="43.75" customHeight="1" x14ac:dyDescent="0.25">
      <c r="A20" s="14">
        <v>15</v>
      </c>
      <c r="B20" s="38" t="s">
        <v>44</v>
      </c>
      <c r="C20" s="16">
        <v>60</v>
      </c>
      <c r="D20" s="14" t="s">
        <v>6</v>
      </c>
      <c r="E20" s="17"/>
      <c r="F20" s="18">
        <f t="shared" si="0"/>
        <v>0</v>
      </c>
    </row>
    <row r="21" spans="1:6" s="2" customFormat="1" ht="27.75" customHeight="1" x14ac:dyDescent="0.25">
      <c r="A21" s="14">
        <v>16</v>
      </c>
      <c r="B21" s="15" t="s">
        <v>24</v>
      </c>
      <c r="C21" s="16">
        <v>210</v>
      </c>
      <c r="D21" s="14" t="s">
        <v>6</v>
      </c>
      <c r="E21" s="17"/>
      <c r="F21" s="18">
        <f t="shared" si="0"/>
        <v>0</v>
      </c>
    </row>
    <row r="22" spans="1:6" s="2" customFormat="1" ht="22.25" customHeight="1" x14ac:dyDescent="0.25">
      <c r="A22" s="14">
        <v>17</v>
      </c>
      <c r="B22" s="15" t="s">
        <v>25</v>
      </c>
      <c r="C22" s="16">
        <v>70</v>
      </c>
      <c r="D22" s="14" t="s">
        <v>16</v>
      </c>
      <c r="E22" s="17"/>
      <c r="F22" s="18">
        <f t="shared" si="0"/>
        <v>0</v>
      </c>
    </row>
    <row r="23" spans="1:6" s="2" customFormat="1" ht="61.25" customHeight="1" x14ac:dyDescent="0.25">
      <c r="A23" s="14">
        <v>18</v>
      </c>
      <c r="B23" s="23" t="s">
        <v>26</v>
      </c>
      <c r="C23" s="16">
        <v>210</v>
      </c>
      <c r="D23" s="14" t="s">
        <v>6</v>
      </c>
      <c r="E23" s="17"/>
      <c r="F23" s="18">
        <f>C23*E23</f>
        <v>0</v>
      </c>
    </row>
    <row r="24" spans="1:6" s="2" customFormat="1" ht="19.75" customHeight="1" x14ac:dyDescent="0.25">
      <c r="A24" s="14">
        <v>19</v>
      </c>
      <c r="B24" s="22" t="s">
        <v>15</v>
      </c>
      <c r="C24" s="16">
        <v>70</v>
      </c>
      <c r="D24" s="14" t="s">
        <v>16</v>
      </c>
      <c r="E24" s="17"/>
      <c r="F24" s="18">
        <f t="shared" si="0"/>
        <v>0</v>
      </c>
    </row>
    <row r="25" spans="1:6" s="2" customFormat="1" x14ac:dyDescent="0.25">
      <c r="A25" s="20"/>
      <c r="B25" s="25" t="s">
        <v>9</v>
      </c>
      <c r="C25" s="26"/>
      <c r="D25" s="24"/>
      <c r="E25" s="27"/>
      <c r="F25" s="28">
        <f>SUM(F6:F24)</f>
        <v>0</v>
      </c>
    </row>
    <row r="26" spans="1:6" s="2" customFormat="1" ht="25.25" customHeight="1" x14ac:dyDescent="0.25">
      <c r="A26" s="21" t="s">
        <v>3</v>
      </c>
      <c r="B26" s="77" t="s">
        <v>14</v>
      </c>
      <c r="C26" s="78"/>
      <c r="D26" s="78"/>
      <c r="E26" s="78"/>
      <c r="F26" s="79"/>
    </row>
    <row r="27" spans="1:6" s="2" customFormat="1" ht="16.25" customHeight="1" x14ac:dyDescent="0.25">
      <c r="A27" s="14">
        <v>1</v>
      </c>
      <c r="B27" s="15" t="s">
        <v>17</v>
      </c>
      <c r="C27" s="19">
        <v>4</v>
      </c>
      <c r="D27" s="19" t="s">
        <v>13</v>
      </c>
      <c r="E27" s="17"/>
      <c r="F27" s="18">
        <f>E27*C27</f>
        <v>0</v>
      </c>
    </row>
    <row r="28" spans="1:6" s="2" customFormat="1" x14ac:dyDescent="0.25">
      <c r="A28" s="14">
        <v>2</v>
      </c>
      <c r="B28" s="15" t="s">
        <v>39</v>
      </c>
      <c r="C28" s="19">
        <v>4</v>
      </c>
      <c r="D28" s="19" t="s">
        <v>1</v>
      </c>
      <c r="E28" s="17"/>
      <c r="F28" s="18">
        <f t="shared" ref="F28:F30" si="2">C28*E28</f>
        <v>0</v>
      </c>
    </row>
    <row r="29" spans="1:6" s="2" customFormat="1" x14ac:dyDescent="0.25">
      <c r="A29" s="14">
        <v>3</v>
      </c>
      <c r="B29" s="15" t="s">
        <v>18</v>
      </c>
      <c r="C29" s="19">
        <v>4</v>
      </c>
      <c r="D29" s="19" t="s">
        <v>13</v>
      </c>
      <c r="E29" s="17"/>
      <c r="F29" s="18">
        <f>E29*C29</f>
        <v>0</v>
      </c>
    </row>
    <row r="30" spans="1:6" s="2" customFormat="1" ht="14.5" customHeight="1" x14ac:dyDescent="0.25">
      <c r="A30" s="14">
        <v>4</v>
      </c>
      <c r="B30" s="15" t="s">
        <v>38</v>
      </c>
      <c r="C30" s="19">
        <v>4</v>
      </c>
      <c r="D30" s="19" t="s">
        <v>1</v>
      </c>
      <c r="E30" s="17"/>
      <c r="F30" s="18">
        <f t="shared" si="2"/>
        <v>0</v>
      </c>
    </row>
    <row r="31" spans="1:6" s="2" customFormat="1" ht="15.5" x14ac:dyDescent="0.25">
      <c r="A31" s="20"/>
      <c r="B31" s="29" t="s">
        <v>10</v>
      </c>
      <c r="C31" s="26"/>
      <c r="D31" s="24"/>
      <c r="E31" s="27"/>
      <c r="F31" s="28">
        <f>SUM(F27:F30)</f>
        <v>0</v>
      </c>
    </row>
    <row r="32" spans="1:6" s="2" customFormat="1" ht="19.75" customHeight="1" x14ac:dyDescent="0.25">
      <c r="A32" s="20"/>
      <c r="B32" s="64" t="s">
        <v>72</v>
      </c>
      <c r="C32" s="65"/>
      <c r="D32" s="65"/>
      <c r="E32" s="66"/>
      <c r="F32" s="45">
        <f>SUM(F31+F25)</f>
        <v>0</v>
      </c>
    </row>
    <row r="33" spans="1:6" s="30" customFormat="1" ht="24" customHeight="1" x14ac:dyDescent="0.25">
      <c r="A33" s="31" t="s">
        <v>20</v>
      </c>
      <c r="B33" s="80" t="s">
        <v>73</v>
      </c>
      <c r="C33" s="81"/>
      <c r="D33" s="81"/>
      <c r="E33" s="81"/>
      <c r="F33" s="81"/>
    </row>
    <row r="34" spans="1:6" s="30" customFormat="1" ht="24" customHeight="1" x14ac:dyDescent="0.25">
      <c r="A34" s="20">
        <v>1</v>
      </c>
      <c r="B34" s="15" t="s">
        <v>40</v>
      </c>
      <c r="C34" s="20">
        <v>10.6</v>
      </c>
      <c r="D34" s="14" t="s">
        <v>19</v>
      </c>
      <c r="E34" s="37"/>
      <c r="F34" s="36">
        <f>E34*C34</f>
        <v>0</v>
      </c>
    </row>
    <row r="35" spans="1:6" s="30" customFormat="1" ht="24" customHeight="1" x14ac:dyDescent="0.25">
      <c r="A35" s="20">
        <v>2</v>
      </c>
      <c r="B35" s="15" t="s">
        <v>29</v>
      </c>
      <c r="C35" s="20">
        <v>0.88</v>
      </c>
      <c r="D35" s="14" t="s">
        <v>19</v>
      </c>
      <c r="E35" s="37"/>
      <c r="F35" s="36">
        <f t="shared" ref="F35:F53" si="3">E35*C35</f>
        <v>0</v>
      </c>
    </row>
    <row r="36" spans="1:6" s="30" customFormat="1" ht="27.75" customHeight="1" x14ac:dyDescent="0.25">
      <c r="A36" s="20">
        <v>3</v>
      </c>
      <c r="B36" s="15" t="s">
        <v>28</v>
      </c>
      <c r="C36" s="20">
        <v>14</v>
      </c>
      <c r="D36" s="14" t="s">
        <v>19</v>
      </c>
      <c r="E36" s="20"/>
      <c r="F36" s="36">
        <f t="shared" si="3"/>
        <v>0</v>
      </c>
    </row>
    <row r="37" spans="1:6" s="30" customFormat="1" ht="24" customHeight="1" x14ac:dyDescent="0.25">
      <c r="A37" s="20">
        <v>4</v>
      </c>
      <c r="B37" s="15" t="s">
        <v>30</v>
      </c>
      <c r="C37" s="20">
        <v>2.8</v>
      </c>
      <c r="D37" s="14" t="s">
        <v>19</v>
      </c>
      <c r="E37" s="20"/>
      <c r="F37" s="36">
        <f t="shared" si="3"/>
        <v>0</v>
      </c>
    </row>
    <row r="38" spans="1:6" s="30" customFormat="1" ht="24" customHeight="1" x14ac:dyDescent="0.25">
      <c r="A38" s="20">
        <v>5</v>
      </c>
      <c r="B38" s="22" t="s">
        <v>33</v>
      </c>
      <c r="C38" s="20">
        <v>21.8</v>
      </c>
      <c r="D38" s="14" t="s">
        <v>19</v>
      </c>
      <c r="E38" s="20"/>
      <c r="F38" s="36">
        <f t="shared" si="3"/>
        <v>0</v>
      </c>
    </row>
    <row r="39" spans="1:6" s="30" customFormat="1" ht="24" customHeight="1" x14ac:dyDescent="0.25">
      <c r="A39" s="31"/>
      <c r="B39" s="70" t="s">
        <v>45</v>
      </c>
      <c r="C39" s="71"/>
      <c r="D39" s="71"/>
      <c r="E39" s="72"/>
      <c r="F39" s="43">
        <f>SUM(F34:F38)</f>
        <v>0</v>
      </c>
    </row>
    <row r="40" spans="1:6" s="30" customFormat="1" ht="27" customHeight="1" x14ac:dyDescent="0.25">
      <c r="A40" s="20">
        <v>1</v>
      </c>
      <c r="B40" s="15" t="s">
        <v>41</v>
      </c>
      <c r="C40" s="20">
        <v>145</v>
      </c>
      <c r="D40" s="14" t="s">
        <v>6</v>
      </c>
      <c r="E40" s="20"/>
      <c r="F40" s="36">
        <f t="shared" si="3"/>
        <v>0</v>
      </c>
    </row>
    <row r="41" spans="1:6" s="30" customFormat="1" ht="26.5" customHeight="1" x14ac:dyDescent="0.25">
      <c r="A41" s="20">
        <v>2</v>
      </c>
      <c r="B41" s="15" t="s">
        <v>42</v>
      </c>
      <c r="C41" s="20">
        <v>1.4</v>
      </c>
      <c r="D41" s="14" t="s">
        <v>19</v>
      </c>
      <c r="E41" s="20"/>
      <c r="F41" s="36">
        <f t="shared" si="3"/>
        <v>0</v>
      </c>
    </row>
    <row r="42" spans="1:6" s="30" customFormat="1" ht="29.5" customHeight="1" x14ac:dyDescent="0.25">
      <c r="A42" s="20">
        <v>3</v>
      </c>
      <c r="B42" s="15" t="s">
        <v>43</v>
      </c>
      <c r="C42" s="20">
        <v>1.4</v>
      </c>
      <c r="D42" s="14" t="s">
        <v>19</v>
      </c>
      <c r="E42" s="20"/>
      <c r="F42" s="36">
        <f t="shared" si="3"/>
        <v>0</v>
      </c>
    </row>
    <row r="43" spans="1:6" s="30" customFormat="1" ht="42.75" customHeight="1" x14ac:dyDescent="0.25">
      <c r="A43" s="20">
        <v>4</v>
      </c>
      <c r="B43" s="38" t="s">
        <v>44</v>
      </c>
      <c r="C43" s="20">
        <v>43</v>
      </c>
      <c r="D43" s="14" t="s">
        <v>6</v>
      </c>
      <c r="E43" s="20"/>
      <c r="F43" s="36">
        <f t="shared" si="3"/>
        <v>0</v>
      </c>
    </row>
    <row r="44" spans="1:6" s="30" customFormat="1" ht="17.5" customHeight="1" x14ac:dyDescent="0.25">
      <c r="A44" s="20">
        <v>5</v>
      </c>
      <c r="B44" s="15" t="s">
        <v>24</v>
      </c>
      <c r="C44" s="20">
        <v>43</v>
      </c>
      <c r="D44" s="14" t="s">
        <v>6</v>
      </c>
      <c r="E44" s="20"/>
      <c r="F44" s="36">
        <f t="shared" si="3"/>
        <v>0</v>
      </c>
    </row>
    <row r="45" spans="1:6" s="30" customFormat="1" ht="46.75" customHeight="1" x14ac:dyDescent="0.25">
      <c r="A45" s="20">
        <v>6</v>
      </c>
      <c r="B45" s="35" t="s">
        <v>46</v>
      </c>
      <c r="C45" s="20">
        <v>2</v>
      </c>
      <c r="D45" s="20" t="s">
        <v>37</v>
      </c>
      <c r="E45" s="20"/>
      <c r="F45" s="36">
        <f t="shared" si="3"/>
        <v>0</v>
      </c>
    </row>
    <row r="46" spans="1:6" s="30" customFormat="1" ht="23.5" customHeight="1" x14ac:dyDescent="0.25">
      <c r="A46" s="20">
        <v>7</v>
      </c>
      <c r="B46" s="22" t="s">
        <v>15</v>
      </c>
      <c r="C46" s="16">
        <v>10</v>
      </c>
      <c r="D46" s="14" t="s">
        <v>16</v>
      </c>
      <c r="E46" s="44"/>
      <c r="F46" s="36">
        <f>E46*C46</f>
        <v>0</v>
      </c>
    </row>
    <row r="47" spans="1:6" s="30" customFormat="1" ht="24" customHeight="1" x14ac:dyDescent="0.25">
      <c r="A47" s="31"/>
      <c r="B47" s="70" t="s">
        <v>47</v>
      </c>
      <c r="C47" s="71"/>
      <c r="D47" s="71"/>
      <c r="E47" s="72"/>
      <c r="F47" s="43">
        <f>SUM(F40:F46)</f>
        <v>0</v>
      </c>
    </row>
    <row r="48" spans="1:6" s="30" customFormat="1" ht="24" customHeight="1" x14ac:dyDescent="0.25">
      <c r="A48" s="20">
        <v>1</v>
      </c>
      <c r="B48" s="15" t="s">
        <v>12</v>
      </c>
      <c r="C48" s="20">
        <v>380</v>
      </c>
      <c r="D48" s="19" t="s">
        <v>6</v>
      </c>
      <c r="E48" s="20"/>
      <c r="F48" s="36">
        <f t="shared" si="3"/>
        <v>0</v>
      </c>
    </row>
    <row r="49" spans="1:6" s="30" customFormat="1" ht="24" customHeight="1" x14ac:dyDescent="0.25">
      <c r="A49" s="20">
        <v>2</v>
      </c>
      <c r="B49" s="15" t="s">
        <v>48</v>
      </c>
      <c r="C49" s="20">
        <v>380</v>
      </c>
      <c r="D49" s="19" t="s">
        <v>6</v>
      </c>
      <c r="E49" s="20"/>
      <c r="F49" s="36">
        <f t="shared" si="3"/>
        <v>0</v>
      </c>
    </row>
    <row r="50" spans="1:6" s="30" customFormat="1" ht="24" customHeight="1" x14ac:dyDescent="0.25">
      <c r="A50" s="31"/>
      <c r="B50" s="70" t="s">
        <v>49</v>
      </c>
      <c r="C50" s="71"/>
      <c r="D50" s="71"/>
      <c r="E50" s="72"/>
      <c r="F50" s="43">
        <f>SUM(F48:F49)</f>
        <v>0</v>
      </c>
    </row>
    <row r="51" spans="1:6" s="30" customFormat="1" ht="61.25" customHeight="1" x14ac:dyDescent="0.25">
      <c r="A51" s="20">
        <v>1</v>
      </c>
      <c r="B51" s="40" t="s">
        <v>50</v>
      </c>
      <c r="C51" s="41">
        <v>1</v>
      </c>
      <c r="D51" s="41" t="s">
        <v>1</v>
      </c>
      <c r="E51" s="42"/>
      <c r="F51" s="36">
        <f t="shared" si="3"/>
        <v>0</v>
      </c>
    </row>
    <row r="52" spans="1:6" s="30" customFormat="1" ht="60.75" customHeight="1" x14ac:dyDescent="0.25">
      <c r="A52" s="20">
        <v>2</v>
      </c>
      <c r="B52" s="39" t="s">
        <v>51</v>
      </c>
      <c r="C52" s="41">
        <v>1</v>
      </c>
      <c r="D52" s="41" t="s">
        <v>1</v>
      </c>
      <c r="E52" s="42"/>
      <c r="F52" s="36">
        <f t="shared" si="3"/>
        <v>0</v>
      </c>
    </row>
    <row r="53" spans="1:6" s="30" customFormat="1" ht="33" customHeight="1" x14ac:dyDescent="0.25">
      <c r="A53" s="20">
        <v>3</v>
      </c>
      <c r="B53" s="40" t="s">
        <v>52</v>
      </c>
      <c r="C53" s="20">
        <v>1</v>
      </c>
      <c r="D53" s="20" t="s">
        <v>37</v>
      </c>
      <c r="E53" s="20"/>
      <c r="F53" s="36">
        <f t="shared" si="3"/>
        <v>0</v>
      </c>
    </row>
    <row r="54" spans="1:6" s="30" customFormat="1" ht="24" customHeight="1" x14ac:dyDescent="0.25">
      <c r="A54" s="31"/>
      <c r="B54" s="70" t="s">
        <v>53</v>
      </c>
      <c r="C54" s="71"/>
      <c r="D54" s="71"/>
      <c r="E54" s="72"/>
      <c r="F54" s="43"/>
    </row>
    <row r="55" spans="1:6" s="30" customFormat="1" ht="24" customHeight="1" x14ac:dyDescent="0.25">
      <c r="A55" s="31"/>
      <c r="B55" s="64" t="s">
        <v>74</v>
      </c>
      <c r="C55" s="65"/>
      <c r="D55" s="65"/>
      <c r="E55" s="66"/>
      <c r="F55" s="46">
        <f>SUM(F54,F50,F47,F39)</f>
        <v>0</v>
      </c>
    </row>
    <row r="56" spans="1:6" s="30" customFormat="1" ht="24" customHeight="1" x14ac:dyDescent="0.25">
      <c r="A56" s="31"/>
      <c r="B56" s="67" t="s">
        <v>75</v>
      </c>
      <c r="C56" s="68"/>
      <c r="D56" s="68"/>
      <c r="E56" s="68"/>
      <c r="F56" s="69"/>
    </row>
    <row r="57" spans="1:6" s="30" customFormat="1" ht="24" customHeight="1" x14ac:dyDescent="0.25">
      <c r="A57" s="20">
        <v>1</v>
      </c>
      <c r="B57" s="15" t="s">
        <v>40</v>
      </c>
      <c r="C57" s="20">
        <v>6.8</v>
      </c>
      <c r="D57" s="14" t="s">
        <v>19</v>
      </c>
      <c r="E57" s="37"/>
      <c r="F57" s="36">
        <f>E57*C57</f>
        <v>0</v>
      </c>
    </row>
    <row r="58" spans="1:6" s="30" customFormat="1" ht="24" customHeight="1" x14ac:dyDescent="0.25">
      <c r="A58" s="20">
        <v>2</v>
      </c>
      <c r="B58" s="15" t="s">
        <v>29</v>
      </c>
      <c r="C58" s="20">
        <v>0.6</v>
      </c>
      <c r="D58" s="14" t="s">
        <v>19</v>
      </c>
      <c r="E58" s="37"/>
      <c r="F58" s="36">
        <f t="shared" ref="F58:F61" si="4">E58*C58</f>
        <v>0</v>
      </c>
    </row>
    <row r="59" spans="1:6" s="30" customFormat="1" ht="27.75" customHeight="1" x14ac:dyDescent="0.25">
      <c r="A59" s="20">
        <v>3</v>
      </c>
      <c r="B59" s="15" t="s">
        <v>28</v>
      </c>
      <c r="C59" s="20">
        <v>12.5</v>
      </c>
      <c r="D59" s="14" t="s">
        <v>19</v>
      </c>
      <c r="E59" s="20"/>
      <c r="F59" s="36">
        <f t="shared" si="4"/>
        <v>0</v>
      </c>
    </row>
    <row r="60" spans="1:6" s="30" customFormat="1" ht="24" customHeight="1" x14ac:dyDescent="0.25">
      <c r="A60" s="20">
        <v>4</v>
      </c>
      <c r="B60" s="15" t="s">
        <v>30</v>
      </c>
      <c r="C60" s="20">
        <v>2</v>
      </c>
      <c r="D60" s="14" t="s">
        <v>19</v>
      </c>
      <c r="E60" s="20"/>
      <c r="F60" s="36">
        <f t="shared" si="4"/>
        <v>0</v>
      </c>
    </row>
    <row r="61" spans="1:6" s="30" customFormat="1" ht="24" customHeight="1" x14ac:dyDescent="0.25">
      <c r="A61" s="20">
        <v>5</v>
      </c>
      <c r="B61" s="22" t="s">
        <v>33</v>
      </c>
      <c r="C61" s="20">
        <v>10.8</v>
      </c>
      <c r="D61" s="14" t="s">
        <v>19</v>
      </c>
      <c r="E61" s="20"/>
      <c r="F61" s="36">
        <f t="shared" si="4"/>
        <v>0</v>
      </c>
    </row>
    <row r="62" spans="1:6" s="30" customFormat="1" ht="24" customHeight="1" x14ac:dyDescent="0.25">
      <c r="A62" s="31"/>
      <c r="B62" s="70" t="s">
        <v>45</v>
      </c>
      <c r="C62" s="71"/>
      <c r="D62" s="71"/>
      <c r="E62" s="72"/>
      <c r="F62" s="43">
        <f>SUM(F57:F61)</f>
        <v>0</v>
      </c>
    </row>
    <row r="63" spans="1:6" s="30" customFormat="1" ht="31.75" customHeight="1" x14ac:dyDescent="0.25">
      <c r="A63" s="20">
        <v>1</v>
      </c>
      <c r="B63" s="15" t="s">
        <v>41</v>
      </c>
      <c r="C63" s="20">
        <v>80</v>
      </c>
      <c r="D63" s="14" t="s">
        <v>6</v>
      </c>
      <c r="E63" s="20"/>
      <c r="F63" s="36">
        <f>E63*C63</f>
        <v>0</v>
      </c>
    </row>
    <row r="64" spans="1:6" s="30" customFormat="1" ht="31.25" customHeight="1" x14ac:dyDescent="0.25">
      <c r="A64" s="20">
        <v>2</v>
      </c>
      <c r="B64" s="15" t="s">
        <v>43</v>
      </c>
      <c r="C64" s="20">
        <v>0.7</v>
      </c>
      <c r="D64" s="14" t="s">
        <v>19</v>
      </c>
      <c r="E64" s="20"/>
      <c r="F64" s="36">
        <f t="shared" ref="F64:F66" si="5">E64*C64</f>
        <v>0</v>
      </c>
    </row>
    <row r="65" spans="1:6" s="30" customFormat="1" ht="30.75" customHeight="1" x14ac:dyDescent="0.25">
      <c r="A65" s="20">
        <v>3</v>
      </c>
      <c r="B65" s="38" t="s">
        <v>44</v>
      </c>
      <c r="C65" s="20">
        <v>10.6</v>
      </c>
      <c r="D65" s="14" t="s">
        <v>6</v>
      </c>
      <c r="E65" s="20"/>
      <c r="F65" s="36">
        <f t="shared" si="5"/>
        <v>0</v>
      </c>
    </row>
    <row r="66" spans="1:6" s="30" customFormat="1" ht="29.5" customHeight="1" x14ac:dyDescent="0.25">
      <c r="A66" s="20">
        <v>4</v>
      </c>
      <c r="B66" s="35" t="s">
        <v>58</v>
      </c>
      <c r="C66" s="20">
        <v>2</v>
      </c>
      <c r="D66" s="20" t="s">
        <v>37</v>
      </c>
      <c r="E66" s="20"/>
      <c r="F66" s="36">
        <f t="shared" si="5"/>
        <v>0</v>
      </c>
    </row>
    <row r="67" spans="1:6" s="30" customFormat="1" ht="29.5" customHeight="1" x14ac:dyDescent="0.25">
      <c r="A67" s="31"/>
      <c r="B67" s="70" t="s">
        <v>47</v>
      </c>
      <c r="C67" s="71"/>
      <c r="D67" s="71"/>
      <c r="E67" s="72"/>
      <c r="F67" s="43">
        <f>SUM(F63:F66)</f>
        <v>0</v>
      </c>
    </row>
    <row r="68" spans="1:6" s="30" customFormat="1" ht="29.5" customHeight="1" x14ac:dyDescent="0.25">
      <c r="A68" s="20">
        <v>1</v>
      </c>
      <c r="B68" s="15" t="s">
        <v>12</v>
      </c>
      <c r="C68" s="20">
        <v>96</v>
      </c>
      <c r="D68" s="19" t="s">
        <v>6</v>
      </c>
      <c r="E68" s="20"/>
      <c r="F68" s="36">
        <f>E68*C68</f>
        <v>0</v>
      </c>
    </row>
    <row r="69" spans="1:6" s="30" customFormat="1" ht="29.5" customHeight="1" x14ac:dyDescent="0.25">
      <c r="A69" s="20">
        <v>2</v>
      </c>
      <c r="B69" s="15" t="s">
        <v>48</v>
      </c>
      <c r="C69" s="20">
        <v>96</v>
      </c>
      <c r="D69" s="19" t="s">
        <v>6</v>
      </c>
      <c r="E69" s="20"/>
      <c r="F69" s="36">
        <f>E69*C69</f>
        <v>0</v>
      </c>
    </row>
    <row r="70" spans="1:6" s="30" customFormat="1" ht="29.5" customHeight="1" x14ac:dyDescent="0.25">
      <c r="A70" s="31"/>
      <c r="B70" s="70" t="s">
        <v>49</v>
      </c>
      <c r="C70" s="71"/>
      <c r="D70" s="71"/>
      <c r="E70" s="72"/>
      <c r="F70" s="43">
        <f>SUM(F68:F69)</f>
        <v>0</v>
      </c>
    </row>
    <row r="71" spans="1:6" s="30" customFormat="1" ht="29.5" customHeight="1" x14ac:dyDescent="0.25">
      <c r="A71" s="20">
        <v>1</v>
      </c>
      <c r="B71" s="15" t="s">
        <v>54</v>
      </c>
      <c r="C71" s="41">
        <v>2</v>
      </c>
      <c r="D71" s="41" t="s">
        <v>1</v>
      </c>
      <c r="E71" s="17"/>
      <c r="F71" s="36">
        <f>E71*C71</f>
        <v>0</v>
      </c>
    </row>
    <row r="72" spans="1:6" s="30" customFormat="1" ht="29.5" customHeight="1" x14ac:dyDescent="0.25">
      <c r="A72" s="20">
        <v>2</v>
      </c>
      <c r="B72" s="40" t="s">
        <v>55</v>
      </c>
      <c r="C72" s="41">
        <v>2</v>
      </c>
      <c r="D72" s="41" t="s">
        <v>1</v>
      </c>
      <c r="E72" s="47"/>
      <c r="F72" s="36">
        <f>E72*C72</f>
        <v>0</v>
      </c>
    </row>
    <row r="73" spans="1:6" s="30" customFormat="1" ht="29.5" customHeight="1" x14ac:dyDescent="0.25">
      <c r="A73" s="20">
        <v>3</v>
      </c>
      <c r="B73" s="40" t="s">
        <v>56</v>
      </c>
      <c r="C73" s="20">
        <v>1</v>
      </c>
      <c r="D73" s="20" t="s">
        <v>37</v>
      </c>
      <c r="E73" s="20"/>
      <c r="F73" s="36">
        <f>E73*C73</f>
        <v>0</v>
      </c>
    </row>
    <row r="74" spans="1:6" s="30" customFormat="1" ht="29.5" customHeight="1" x14ac:dyDescent="0.25">
      <c r="A74" s="31"/>
      <c r="B74" s="70" t="s">
        <v>57</v>
      </c>
      <c r="C74" s="71"/>
      <c r="D74" s="71"/>
      <c r="E74" s="72"/>
      <c r="F74" s="43">
        <f>SUM(F71:F73)</f>
        <v>0</v>
      </c>
    </row>
    <row r="75" spans="1:6" s="30" customFormat="1" ht="24" customHeight="1" x14ac:dyDescent="0.25">
      <c r="A75" s="31"/>
      <c r="B75" s="64" t="s">
        <v>76</v>
      </c>
      <c r="C75" s="65"/>
      <c r="D75" s="65"/>
      <c r="E75" s="66"/>
      <c r="F75" s="48">
        <f>SUM(F74,F70,F67,F62)</f>
        <v>0</v>
      </c>
    </row>
    <row r="76" spans="1:6" s="30" customFormat="1" ht="24" customHeight="1" x14ac:dyDescent="0.25">
      <c r="A76" s="31"/>
      <c r="B76" s="67" t="s">
        <v>59</v>
      </c>
      <c r="C76" s="68"/>
      <c r="D76" s="68"/>
      <c r="E76" s="68"/>
      <c r="F76" s="69"/>
    </row>
    <row r="77" spans="1:6" s="30" customFormat="1" ht="26.5" customHeight="1" x14ac:dyDescent="0.25">
      <c r="A77" s="20">
        <v>1</v>
      </c>
      <c r="B77" s="40" t="s">
        <v>60</v>
      </c>
      <c r="C77" s="20">
        <v>76.8</v>
      </c>
      <c r="D77" s="14" t="s">
        <v>19</v>
      </c>
      <c r="E77" s="20"/>
      <c r="F77" s="36">
        <f>E77*C77</f>
        <v>0</v>
      </c>
    </row>
    <row r="78" spans="1:6" s="30" customFormat="1" ht="24" customHeight="1" x14ac:dyDescent="0.25">
      <c r="A78" s="20">
        <v>2</v>
      </c>
      <c r="B78" s="15" t="s">
        <v>61</v>
      </c>
      <c r="C78" s="20">
        <v>704</v>
      </c>
      <c r="D78" s="19" t="s">
        <v>6</v>
      </c>
      <c r="E78" s="20"/>
      <c r="F78" s="36">
        <f t="shared" ref="F78:F83" si="6">E78*C78</f>
        <v>0</v>
      </c>
    </row>
    <row r="79" spans="1:6" s="30" customFormat="1" ht="24" customHeight="1" x14ac:dyDescent="0.25">
      <c r="A79" s="20">
        <v>3</v>
      </c>
      <c r="B79" s="15" t="s">
        <v>48</v>
      </c>
      <c r="C79" s="20">
        <v>704</v>
      </c>
      <c r="D79" s="19" t="s">
        <v>6</v>
      </c>
      <c r="E79" s="20"/>
      <c r="F79" s="36">
        <f t="shared" si="6"/>
        <v>0</v>
      </c>
    </row>
    <row r="80" spans="1:6" s="30" customFormat="1" ht="24" customHeight="1" x14ac:dyDescent="0.25">
      <c r="A80" s="20">
        <v>4</v>
      </c>
      <c r="B80" s="58" t="s">
        <v>62</v>
      </c>
      <c r="C80" s="20">
        <v>160</v>
      </c>
      <c r="D80" s="20" t="s">
        <v>63</v>
      </c>
      <c r="E80" s="20"/>
      <c r="F80" s="36">
        <f t="shared" si="6"/>
        <v>0</v>
      </c>
    </row>
    <row r="81" spans="1:6" s="30" customFormat="1" ht="48" customHeight="1" x14ac:dyDescent="0.25">
      <c r="A81" s="20">
        <v>5</v>
      </c>
      <c r="B81" s="35" t="s">
        <v>64</v>
      </c>
      <c r="C81" s="20">
        <v>15</v>
      </c>
      <c r="D81" s="14" t="s">
        <v>6</v>
      </c>
      <c r="E81" s="20"/>
      <c r="F81" s="36">
        <f t="shared" si="6"/>
        <v>0</v>
      </c>
    </row>
    <row r="82" spans="1:6" s="30" customFormat="1" ht="24" customHeight="1" x14ac:dyDescent="0.25">
      <c r="A82" s="20">
        <v>6</v>
      </c>
      <c r="B82" s="15" t="s">
        <v>65</v>
      </c>
      <c r="C82" s="41">
        <v>1</v>
      </c>
      <c r="D82" s="41" t="s">
        <v>1</v>
      </c>
      <c r="E82" s="42"/>
      <c r="F82" s="36">
        <f t="shared" si="6"/>
        <v>0</v>
      </c>
    </row>
    <row r="83" spans="1:6" s="30" customFormat="1" ht="24" customHeight="1" x14ac:dyDescent="0.25">
      <c r="A83" s="20">
        <v>7</v>
      </c>
      <c r="B83" s="15" t="s">
        <v>66</v>
      </c>
      <c r="C83" s="59">
        <v>1</v>
      </c>
      <c r="D83" s="20" t="s">
        <v>11</v>
      </c>
      <c r="E83" s="17"/>
      <c r="F83" s="36">
        <f t="shared" si="6"/>
        <v>0</v>
      </c>
    </row>
    <row r="84" spans="1:6" s="30" customFormat="1" ht="24" customHeight="1" x14ac:dyDescent="0.25">
      <c r="A84" s="57"/>
      <c r="B84" s="64" t="s">
        <v>71</v>
      </c>
      <c r="C84" s="65"/>
      <c r="D84" s="65"/>
      <c r="E84" s="66"/>
      <c r="F84" s="60">
        <f>SUM(F77:F83)</f>
        <v>0</v>
      </c>
    </row>
    <row r="85" spans="1:6" s="30" customFormat="1" ht="24" customHeight="1" x14ac:dyDescent="0.25">
      <c r="A85" s="49"/>
      <c r="B85" s="61" t="s">
        <v>70</v>
      </c>
      <c r="C85" s="62"/>
      <c r="D85" s="62"/>
      <c r="E85" s="63"/>
      <c r="F85" s="50">
        <f>SUM(F75+F55+F32+F84)</f>
        <v>0</v>
      </c>
    </row>
    <row r="86" spans="1:6" s="2" customFormat="1" ht="53.5" customHeight="1" x14ac:dyDescent="0.25">
      <c r="A86" s="51"/>
      <c r="B86" s="52"/>
      <c r="C86" s="53"/>
      <c r="D86" s="54"/>
      <c r="E86" s="55"/>
      <c r="F86" s="56"/>
    </row>
  </sheetData>
  <protectedRanges>
    <protectedRange sqref="E4" name="Range1_1_2"/>
  </protectedRanges>
  <mergeCells count="21">
    <mergeCell ref="B50:E50"/>
    <mergeCell ref="B54:E54"/>
    <mergeCell ref="B55:E55"/>
    <mergeCell ref="B56:F56"/>
    <mergeCell ref="A1:A3"/>
    <mergeCell ref="B5:F5"/>
    <mergeCell ref="B1:F2"/>
    <mergeCell ref="B26:F26"/>
    <mergeCell ref="B3:F3"/>
    <mergeCell ref="B32:E32"/>
    <mergeCell ref="B33:F33"/>
    <mergeCell ref="B39:E39"/>
    <mergeCell ref="B47:E47"/>
    <mergeCell ref="B85:E85"/>
    <mergeCell ref="B75:E75"/>
    <mergeCell ref="B76:F76"/>
    <mergeCell ref="B84:E84"/>
    <mergeCell ref="B62:E62"/>
    <mergeCell ref="B67:E67"/>
    <mergeCell ref="B70:E70"/>
    <mergeCell ref="B74:E74"/>
  </mergeCells>
  <printOptions horizontalCentered="1"/>
  <pageMargins left="0.6" right="0.6" top="0.5" bottom="0.3" header="0.2" footer="0.2"/>
  <pageSetup paperSize="9" scale="26" orientation="portrait" r:id="rId1"/>
  <rowBreaks count="1" manualBreakCount="1">
    <brk id="86" max="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BOQ for Rehabilitation Police S</vt:lpstr>
      <vt:lpstr>'BOQ for Rehabilitation Police S'!Print_Area</vt:lpstr>
    </vt:vector>
  </TitlesOfParts>
  <Company>ILO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Mohamed A. Hussein</cp:lastModifiedBy>
  <cp:lastPrinted>2025-07-07T14:04:01Z</cp:lastPrinted>
  <dcterms:created xsi:type="dcterms:W3CDTF">2009-12-11T20:24:10Z</dcterms:created>
  <dcterms:modified xsi:type="dcterms:W3CDTF">2025-12-12T15:40:47Z</dcterms:modified>
</cp:coreProperties>
</file>