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Taakulo\Desktop\SOMJR\DHABAR MACMAC REH BARKAD\"/>
    </mc:Choice>
  </mc:AlternateContent>
  <xr:revisionPtr revIDLastSave="0" documentId="13_ncr:1_{987C2BFB-0CB6-4706-B923-FB2632CB771B}" xr6:coauthVersionLast="47" xr6:coauthVersionMax="47" xr10:uidLastSave="{00000000-0000-0000-0000-000000000000}"/>
  <bookViews>
    <workbookView xWindow="-120" yWindow="-120" windowWidth="20730" windowHeight="11040" xr2:uid="{00000000-000D-0000-FFFF-FFFF00000000}"/>
  </bookViews>
  <sheets>
    <sheet name="Dhabar-mamac Berked" sheetId="2" r:id="rId1"/>
  </sheets>
  <definedNames>
    <definedName name="_xlnm.Print_Area" localSheetId="0">'Dhabar-mamac Berked'!$A$1:$F$45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2" i="2" l="1"/>
  <c r="F40" i="2"/>
  <c r="F37" i="2"/>
  <c r="F38" i="2"/>
  <c r="F39" i="2"/>
  <c r="F36" i="2"/>
  <c r="F33" i="2"/>
  <c r="F32" i="2"/>
  <c r="F31" i="2"/>
  <c r="F30" i="2"/>
  <c r="F41" i="2" l="1"/>
  <c r="F29" i="2"/>
  <c r="F27" i="2"/>
  <c r="F28" i="2"/>
  <c r="F26" i="2"/>
  <c r="F34" i="2" l="1"/>
  <c r="F23" i="2"/>
  <c r="F21" i="2"/>
  <c r="F20" i="2"/>
  <c r="F19" i="2"/>
  <c r="F18" i="2"/>
  <c r="F17" i="2"/>
  <c r="F16" i="2"/>
  <c r="F15" i="2"/>
  <c r="F14" i="2"/>
  <c r="F11" i="2"/>
  <c r="F10" i="2"/>
  <c r="F9" i="2"/>
  <c r="F8" i="2"/>
  <c r="F13" i="2"/>
  <c r="F12" i="2" l="1"/>
  <c r="F24" i="2"/>
  <c r="F42" i="2" s="1"/>
</calcChain>
</file>

<file path=xl/sharedStrings.xml><?xml version="1.0" encoding="utf-8"?>
<sst xmlns="http://schemas.openxmlformats.org/spreadsheetml/2006/main" count="76" uniqueCount="62">
  <si>
    <t xml:space="preserve"> NO.</t>
  </si>
  <si>
    <t>Unit</t>
  </si>
  <si>
    <t>QTY</t>
  </si>
  <si>
    <t xml:space="preserve"> Total </t>
  </si>
  <si>
    <t>A</t>
  </si>
  <si>
    <t>Rehabilitation  of Main Berkad</t>
  </si>
  <si>
    <t>Ls</t>
  </si>
  <si>
    <r>
      <t>M</t>
    </r>
    <r>
      <rPr>
        <b/>
        <vertAlign val="superscript"/>
        <sz val="11"/>
        <color theme="1"/>
        <rFont val="Gill Sans MT"/>
        <family val="2"/>
      </rPr>
      <t>3</t>
    </r>
  </si>
  <si>
    <r>
      <t>M</t>
    </r>
    <r>
      <rPr>
        <b/>
        <vertAlign val="superscript"/>
        <sz val="11"/>
        <color theme="1"/>
        <rFont val="Gill Sans MT"/>
        <family val="2"/>
      </rPr>
      <t>2</t>
    </r>
  </si>
  <si>
    <t>ls</t>
  </si>
  <si>
    <t>B</t>
  </si>
  <si>
    <t>Apply two coats of 25mm thick cement and sand plaster (1:2 mix) on the internal walls of the silt trap and water channels. Make sure to provide curved molding in corners and joints between walls. This includes final cement neeru finish.</t>
  </si>
  <si>
    <t>Sub total  B</t>
  </si>
  <si>
    <t>C.</t>
  </si>
  <si>
    <t>No</t>
  </si>
  <si>
    <t>Rolls</t>
  </si>
  <si>
    <t>cu.m</t>
  </si>
  <si>
    <t>Supply and fix lockable double gate made of angle section frame and weld mesh fill 4m wide 2m hght. The gate to be fixed on concrete columns have a dimension of (0.2mx0.2mx3m)</t>
  </si>
  <si>
    <t>pcs</t>
  </si>
  <si>
    <t>Sub total  C</t>
  </si>
  <si>
    <t>Rehabilitation of underground water Barked.</t>
  </si>
  <si>
    <t>Activity Description</t>
  </si>
  <si>
    <t>Unit cost</t>
  </si>
  <si>
    <r>
      <t>M</t>
    </r>
    <r>
      <rPr>
        <b/>
        <vertAlign val="superscript"/>
        <sz val="11"/>
        <color theme="1"/>
        <rFont val="Gill Sans MT"/>
        <family val="2"/>
      </rPr>
      <t>2</t>
    </r>
    <r>
      <rPr>
        <sz val="11"/>
        <color theme="1"/>
        <rFont val="Calibri"/>
        <family val="2"/>
        <scheme val="minor"/>
      </rPr>
      <t/>
    </r>
  </si>
  <si>
    <t>Supply and install Steel mesh iron door (1.2m*0.6] in the inlet door of the main Barkad, as well intall two iron mesh bars in the chanels before silt trap and after silt trap to work as trash screening.</t>
  </si>
  <si>
    <t>Construction animal trought Of 3mx0.6m*0.2m high, in the out of fence yard and connect and drain channel from Standing platform -to Animal trought.</t>
  </si>
  <si>
    <t>Supply and install hand pumb on one of the abstaction doors. This including fixing hand-pumb fittings, pipes and accessories. This will be done with the guidance of engineer.</t>
  </si>
  <si>
    <t>Construction of the silt trap and water channels (3mx3mx2m)</t>
  </si>
  <si>
    <t>Supply and install galvanised  Chain link Wire mesh  (Gabion wire mesh) fence, Mesh opening 50mmx50mm, wire dai : 2mm, length= 24m , height: 2m each roll. Supply and fix 3 Line of Berber wire around the fence.</t>
  </si>
  <si>
    <t xml:space="preserve">Grand Total  </t>
  </si>
  <si>
    <t xml:space="preserve">Filling the berket with 32 cubic meter of water for curing the berket after completion the work </t>
  </si>
  <si>
    <t>Construction of Mesh Fence around the Berket  (100m)</t>
  </si>
  <si>
    <t xml:space="preserve">Supply and fix 50 prepainted Ms pipe 1.5" for fence coloumn post with spacing of 2m c/c, and 2.5m height (2m above the ground level and 0.5m under the ground level). </t>
  </si>
  <si>
    <t>Excavation of footing trenches and casting Concrete footing for the angle bars having dimensions of (0.3x0.3x0.5)m. also cast 10cm thick concrete around the base lining of the chain link perimeter of 100m to hold  tightly the mesh chian link on the ground.</t>
  </si>
  <si>
    <t>Installation Cost + Transportation of all material to the site.</t>
  </si>
  <si>
    <t>Lsum</t>
  </si>
  <si>
    <r>
      <rPr>
        <b/>
        <sz val="11"/>
        <color theme="1"/>
        <rFont val="Gill Sans MT"/>
        <family val="2"/>
      </rPr>
      <t>Project Code/Title</t>
    </r>
    <r>
      <rPr>
        <sz val="11"/>
        <color theme="1"/>
        <rFont val="Gill Sans MT"/>
        <family val="2"/>
      </rPr>
      <t>: SOMJR- 2025 Climate adoptive-WASH and Livelyhoods.</t>
    </r>
  </si>
  <si>
    <r>
      <t xml:space="preserve">Target location/village: </t>
    </r>
    <r>
      <rPr>
        <sz val="11"/>
        <color rgb="FF000000"/>
        <rFont val="Gill Sans MT"/>
        <family val="2"/>
      </rPr>
      <t>Dhabar -mamac village - Ceel-afwein District.</t>
    </r>
    <r>
      <rPr>
        <b/>
        <sz val="11"/>
        <color rgb="FF000000"/>
        <rFont val="Gill Sans MT"/>
        <family val="2"/>
      </rPr>
      <t xml:space="preserve"> </t>
    </r>
    <r>
      <rPr>
        <sz val="11"/>
        <color rgb="FF000000"/>
        <rFont val="Gill Sans MT"/>
        <family val="2"/>
      </rPr>
      <t>Sanaag region-Somaliland</t>
    </r>
  </si>
  <si>
    <t xml:space="preserve">The desilting work involved the removal of accumulated silt, clay, and any . All unwanted materials were carted away from the site to ensure the reservoir’s full storage capacity is restored. The process was carried out under the supervision of a Taakulo engineer, who inspected and verified the quality and completeness of the work.
</t>
  </si>
  <si>
    <t>m3</t>
  </si>
  <si>
    <t>dewatering and cleaning the remaining stagnant water from the base of the main barked</t>
  </si>
  <si>
    <t>Ltrs</t>
  </si>
  <si>
    <t>The work involved demolishing and peeling off the old concrete floor using chiseling and hammering methods. All demolished concrete materials were cleaned from the site, heaped in an orderly manner, and prepared for disposal. This process ensured the complete removal of defective flooring in preparation for the reconstruction phase.</t>
  </si>
  <si>
    <t>M3</t>
  </si>
  <si>
    <t>Apply one coats of 13mm thick cement and sand plaster (1:3 mix) on the internal walls of the berket. Make sure to provide curved molding in corners and joints between wall and concrete base. This includes final cement neeru finish.</t>
  </si>
  <si>
    <t xml:space="preserve">Applied one coat of 13 mm thick cement–sand plaster (1:3 mix ratio) to a height of 0.7 m along the external walls of the barked. Curved molding was provided at all corners and at the joints between the wall and concrete base to enhance durability and prevent water seepage. The work was completed with a smooth cement neeru finish for improved water resistance and aesthetic appearance.
</t>
  </si>
  <si>
    <t>M2</t>
  </si>
  <si>
    <t>Replaced 10 pieces of roof sheeting to improve lighting and ventilation during internal works inside the barked. The replacement ensured safer and more efficient working conditions for construction activities and contributed to the overall maintenance of the barked structure.</t>
  </si>
  <si>
    <t>Supply and erect Visibility branding bill board [ 1.2m* 1.2m and 3m standing poles] and print boars of front and back sides of the barked with project info' as directed by  Takulo. Aslo print visibility on the to gable sides of the barked for dimension of 0.8m*0.8m each side.</t>
  </si>
  <si>
    <t>Sub total   of reaping works</t>
  </si>
  <si>
    <t>demolishing damaged floor slabs of the Silt trap to ensuring a solid base  is read for reconstruction and preventing future leakage or seepage.</t>
  </si>
  <si>
    <t>Construction of random rubble stone masonry  extension wall of 40cm thick and  and11.4mx 40cm height jointed with cement sand mortar of 1:4 proportions for the silt trap.</t>
  </si>
  <si>
    <t>Supply and cast 2.6mx2.3mx15cm thick mass concrete floor slab of slit trap champer and feeding channel.  concrete grade M15- 1:2:4.</t>
  </si>
  <si>
    <t>Supply and cast (75m*0.08m) reinforced cement concrete walls  M15 (1:2:4) concrete grade and 25Y8mm main reinforcement @ 25cm c/c..</t>
  </si>
  <si>
    <t>Supply and cast (60m*0.2m) reinforced cement concrete floorwith M15 (1:2:4) concrete grade and 50Y8mm main reinforcement @ 20cm c/c..</t>
  </si>
  <si>
    <t xml:space="preserve">The activity involved peeling off and demolishing the old, cracked walls, plaster layers, and All crashed materials  it need to remove from the site to prepare the silt trap for the next phase of repairs. NOTE the old thicness plaster is 48mm.
</t>
  </si>
  <si>
    <t xml:space="preserve">The activity involved peeling off and demolishing the old, cracked walls, plaster layers, and damaged floor slabs screended  of the main barked. This was done to remove all structurally compromised sections, ensuring a solid base for reconstruction and preventing future leakage or seepage. All debris was removed from the site to prepare the barked for the next phase of repairs. NOTE the old thicness plaster is 48mm.
</t>
  </si>
  <si>
    <t>Construct random rubble stone masonry stairs for the silt trap with cement/sand mortar mix of 1:4 as per the drawings.</t>
  </si>
  <si>
    <t>Apply 5cm thick cement/sand floor screed of (1:2 Mix) on the silt trap floor. Make sure to provide curved molding in corners and joints between wall and concrete base. This includes final cement neeru finish.</t>
  </si>
  <si>
    <t>Supply and fix Corugated prepainting shee gage 28 to cover the silt trap for protettion.</t>
  </si>
  <si>
    <t>Excavate a 1.5 m deep trench around the main berkad to prevent and control natural earth cracks caused by internal stress and pressure from the surrounding soil, including those associated with tectonic fault movements.</t>
  </si>
  <si>
    <t>Sub total of Peel-Off and Demolition Works – Main BarkedRepairing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</si>
</sst>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_);[Red]\(&quot;$&quot;#,##0.00\)"/>
  </numFmts>
  <fonts count="15" x14ac:knownFonts="1">
    <font>
      <sz val="11"/>
      <color theme="1"/>
      <name val="Calibri"/>
      <family val="2"/>
      <scheme val="minor"/>
    </font>
    <font>
      <b/>
      <sz val="11"/>
      <color rgb="FF000000"/>
      <name val="Gill Sans MT"/>
      <family val="2"/>
    </font>
    <font>
      <b/>
      <sz val="11"/>
      <color theme="1"/>
      <name val="Gill Sans MT"/>
      <family val="2"/>
    </font>
    <font>
      <b/>
      <sz val="12"/>
      <color rgb="FF000000"/>
      <name val="Gill Sans MT"/>
      <family val="2"/>
    </font>
    <font>
      <sz val="12"/>
      <color theme="1"/>
      <name val="Gill Sans MT"/>
      <family val="2"/>
    </font>
    <font>
      <sz val="12"/>
      <color rgb="FF000000"/>
      <name val="Gill Sans MT"/>
      <family val="2"/>
    </font>
    <font>
      <sz val="11"/>
      <color rgb="FF000000"/>
      <name val="Gill Sans MT"/>
      <family val="2"/>
    </font>
    <font>
      <b/>
      <vertAlign val="superscript"/>
      <sz val="11"/>
      <color theme="1"/>
      <name val="Gill Sans MT"/>
      <family val="2"/>
    </font>
    <font>
      <b/>
      <u/>
      <sz val="12"/>
      <color theme="1"/>
      <name val="Gill Sans MT"/>
      <family val="2"/>
    </font>
    <font>
      <b/>
      <u/>
      <sz val="14"/>
      <color theme="1"/>
      <name val="Gill Sans MT"/>
      <family val="2"/>
    </font>
    <font>
      <sz val="11"/>
      <color theme="1"/>
      <name val="Arial Black"/>
      <family val="2"/>
    </font>
    <font>
      <b/>
      <sz val="12"/>
      <color theme="1"/>
      <name val="Gill Sans MT"/>
      <family val="2"/>
    </font>
    <font>
      <sz val="11"/>
      <color theme="1"/>
      <name val="Gill Sans MT"/>
      <family val="2"/>
    </font>
    <font>
      <b/>
      <sz val="11"/>
      <color theme="0"/>
      <name val="Gill Sans MT"/>
      <family val="2"/>
    </font>
    <font>
      <sz val="12"/>
      <name val="Gill Sans MT"/>
      <family val="2"/>
    </font>
  </fonts>
  <fills count="7">
    <fill>
      <patternFill patternType="none"/>
    </fill>
    <fill>
      <patternFill patternType="gray125"/>
    </fill>
    <fill>
      <patternFill patternType="solid">
        <fgColor rgb="FFFFFFFF"/>
        <bgColor indexed="64"/>
      </patternFill>
    </fill>
    <fill>
      <patternFill patternType="solid">
        <fgColor rgb="FF002060"/>
        <bgColor indexed="64"/>
      </patternFill>
    </fill>
    <fill>
      <patternFill patternType="solid">
        <fgColor theme="7" tint="0.79998168889431442"/>
        <bgColor indexed="64"/>
      </patternFill>
    </fill>
    <fill>
      <patternFill patternType="solid">
        <fgColor rgb="FF33CCCC"/>
        <bgColor indexed="64"/>
      </patternFill>
    </fill>
    <fill>
      <patternFill patternType="solid">
        <fgColor theme="0"/>
        <bgColor indexed="64"/>
      </patternFill>
    </fill>
  </fills>
  <borders count="18">
    <border>
      <left/>
      <right/>
      <top/>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rgb="FF000000"/>
      </left>
      <right style="medium">
        <color indexed="64"/>
      </right>
      <top style="medium">
        <color indexed="64"/>
      </top>
      <bottom/>
      <diagonal/>
    </border>
    <border>
      <left style="medium">
        <color rgb="FF000000"/>
      </left>
      <right style="medium">
        <color indexed="64"/>
      </right>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0">
    <xf numFmtId="0" fontId="0" fillId="0" borderId="0" xfId="0"/>
    <xf numFmtId="0" fontId="2" fillId="0" borderId="7" xfId="0" applyFont="1" applyBorder="1" applyAlignment="1">
      <alignment horizontal="center" vertical="center"/>
    </xf>
    <xf numFmtId="0" fontId="4" fillId="0" borderId="8" xfId="0" applyFont="1" applyBorder="1" applyAlignment="1">
      <alignment vertical="center" wrapText="1"/>
    </xf>
    <xf numFmtId="0" fontId="2" fillId="0" borderId="8" xfId="0" applyFont="1" applyBorder="1" applyAlignment="1">
      <alignment horizontal="center" vertical="center" wrapText="1"/>
    </xf>
    <xf numFmtId="0" fontId="5" fillId="0" borderId="8" xfId="0" applyFont="1" applyBorder="1" applyAlignment="1">
      <alignment horizontal="right" vertical="center" wrapText="1"/>
    </xf>
    <xf numFmtId="8" fontId="6" fillId="0" borderId="8" xfId="0" applyNumberFormat="1" applyFont="1" applyBorder="1" applyAlignment="1">
      <alignment horizontal="center" vertical="center" wrapText="1"/>
    </xf>
    <xf numFmtId="8" fontId="6" fillId="0" borderId="8" xfId="0" applyNumberFormat="1" applyFont="1" applyBorder="1" applyAlignment="1">
      <alignment vertical="center" wrapText="1"/>
    </xf>
    <xf numFmtId="0" fontId="5" fillId="2" borderId="8" xfId="0" applyFont="1" applyFill="1" applyBorder="1" applyAlignment="1">
      <alignment horizontal="right" vertical="center" wrapText="1"/>
    </xf>
    <xf numFmtId="0" fontId="4" fillId="0" borderId="7" xfId="0" applyFont="1" applyBorder="1" applyAlignment="1">
      <alignment horizontal="right" vertical="center"/>
    </xf>
    <xf numFmtId="0" fontId="5" fillId="2" borderId="8" xfId="0" applyFont="1" applyFill="1" applyBorder="1" applyAlignment="1">
      <alignment vertical="center" wrapText="1"/>
    </xf>
    <xf numFmtId="0" fontId="5" fillId="2" borderId="8" xfId="0" applyFont="1" applyFill="1" applyBorder="1" applyAlignment="1">
      <alignment horizontal="center" vertical="center"/>
    </xf>
    <xf numFmtId="0" fontId="5" fillId="2" borderId="8" xfId="0" applyFont="1" applyFill="1" applyBorder="1" applyAlignment="1">
      <alignment horizontal="right" vertical="center"/>
    </xf>
    <xf numFmtId="8" fontId="6" fillId="2" borderId="8" xfId="0" applyNumberFormat="1" applyFont="1" applyFill="1" applyBorder="1" applyAlignment="1">
      <alignment horizontal="center" vertical="center"/>
    </xf>
    <xf numFmtId="8" fontId="6" fillId="0" borderId="8" xfId="0" applyNumberFormat="1" applyFont="1" applyBorder="1" applyAlignment="1">
      <alignment horizontal="center" vertical="center"/>
    </xf>
    <xf numFmtId="0" fontId="5" fillId="2" borderId="11" xfId="0" applyFont="1" applyFill="1" applyBorder="1" applyAlignment="1">
      <alignment horizontal="center" vertical="center"/>
    </xf>
    <xf numFmtId="0" fontId="5" fillId="2" borderId="11" xfId="0" applyFont="1" applyFill="1" applyBorder="1" applyAlignment="1">
      <alignment horizontal="right" vertical="center"/>
    </xf>
    <xf numFmtId="8" fontId="6" fillId="2" borderId="11" xfId="0" applyNumberFormat="1" applyFont="1" applyFill="1" applyBorder="1" applyAlignment="1">
      <alignment horizontal="center" vertical="center"/>
    </xf>
    <xf numFmtId="0" fontId="5" fillId="2" borderId="12" xfId="0" applyFont="1" applyFill="1" applyBorder="1" applyAlignment="1">
      <alignment horizontal="center" vertical="center"/>
    </xf>
    <xf numFmtId="0" fontId="5" fillId="2" borderId="12" xfId="0" applyFont="1" applyFill="1" applyBorder="1" applyAlignment="1">
      <alignment horizontal="right" vertical="center"/>
    </xf>
    <xf numFmtId="8" fontId="6" fillId="2" borderId="12" xfId="0" applyNumberFormat="1" applyFont="1" applyFill="1" applyBorder="1" applyAlignment="1">
      <alignment horizontal="center" vertical="center"/>
    </xf>
    <xf numFmtId="0" fontId="11" fillId="0" borderId="7" xfId="0" applyFont="1" applyBorder="1" applyAlignment="1">
      <alignment horizontal="center" vertical="center"/>
    </xf>
    <xf numFmtId="0" fontId="13" fillId="3" borderId="7" xfId="0" applyFont="1" applyFill="1" applyBorder="1" applyAlignment="1">
      <alignment horizontal="center" vertical="center"/>
    </xf>
    <xf numFmtId="0" fontId="13" fillId="3" borderId="8" xfId="0" applyFont="1" applyFill="1" applyBorder="1" applyAlignment="1">
      <alignment horizontal="left" vertical="center"/>
    </xf>
    <xf numFmtId="0" fontId="13" fillId="3" borderId="8" xfId="0" applyFont="1" applyFill="1" applyBorder="1" applyAlignment="1">
      <alignment horizontal="center" vertical="center"/>
    </xf>
    <xf numFmtId="0" fontId="13" fillId="3" borderId="8" xfId="0" applyFont="1" applyFill="1" applyBorder="1" applyAlignment="1">
      <alignment vertical="center"/>
    </xf>
    <xf numFmtId="0" fontId="1" fillId="4" borderId="7" xfId="0" applyFont="1" applyFill="1" applyBorder="1" applyAlignment="1">
      <alignment horizontal="center" vertical="center"/>
    </xf>
    <xf numFmtId="0" fontId="1" fillId="4" borderId="8" xfId="0" applyFont="1" applyFill="1" applyBorder="1" applyAlignment="1">
      <alignment horizontal="center" vertical="center" wrapText="1"/>
    </xf>
    <xf numFmtId="0" fontId="5" fillId="4" borderId="8" xfId="0" applyFont="1" applyFill="1" applyBorder="1" applyAlignment="1">
      <alignment vertical="center" wrapText="1"/>
    </xf>
    <xf numFmtId="0" fontId="6" fillId="4" borderId="8" xfId="0" applyFont="1" applyFill="1" applyBorder="1" applyAlignment="1">
      <alignment horizontal="center" vertical="center" wrapText="1"/>
    </xf>
    <xf numFmtId="8" fontId="1" fillId="4" borderId="8" xfId="0" applyNumberFormat="1" applyFont="1" applyFill="1" applyBorder="1" applyAlignment="1">
      <alignment vertical="center" wrapText="1"/>
    </xf>
    <xf numFmtId="0" fontId="3" fillId="4" borderId="8" xfId="0" applyFont="1" applyFill="1" applyBorder="1" applyAlignment="1">
      <alignment vertical="center" wrapText="1"/>
    </xf>
    <xf numFmtId="0" fontId="1" fillId="4" borderId="7" xfId="0" applyFont="1" applyFill="1" applyBorder="1" applyAlignment="1">
      <alignment vertical="center" wrapText="1"/>
    </xf>
    <xf numFmtId="0" fontId="5" fillId="4" borderId="5" xfId="0" applyFont="1" applyFill="1" applyBorder="1" applyAlignment="1">
      <alignment vertical="center"/>
    </xf>
    <xf numFmtId="0" fontId="6" fillId="4" borderId="5" xfId="0" applyFont="1" applyFill="1" applyBorder="1" applyAlignment="1">
      <alignment vertical="center"/>
    </xf>
    <xf numFmtId="8" fontId="1" fillId="4" borderId="8" xfId="0" applyNumberFormat="1" applyFont="1" applyFill="1" applyBorder="1" applyAlignment="1">
      <alignment vertical="center"/>
    </xf>
    <xf numFmtId="0" fontId="5" fillId="4" borderId="13" xfId="0" applyFont="1" applyFill="1" applyBorder="1" applyAlignment="1">
      <alignment vertical="center"/>
    </xf>
    <xf numFmtId="0" fontId="1" fillId="4" borderId="8" xfId="0" applyFont="1" applyFill="1" applyBorder="1" applyAlignment="1">
      <alignment vertical="center" wrapText="1"/>
    </xf>
    <xf numFmtId="0" fontId="4" fillId="0" borderId="8" xfId="0" applyFont="1" applyBorder="1" applyAlignment="1">
      <alignment vertical="top" wrapText="1"/>
    </xf>
    <xf numFmtId="0" fontId="4" fillId="0" borderId="8" xfId="0" applyFont="1" applyBorder="1" applyAlignment="1">
      <alignment horizontal="left" vertical="center" wrapText="1"/>
    </xf>
    <xf numFmtId="0" fontId="2" fillId="5" borderId="7" xfId="0" applyFont="1" applyFill="1" applyBorder="1" applyAlignment="1">
      <alignment horizontal="center" vertical="center"/>
    </xf>
    <xf numFmtId="0" fontId="4" fillId="5" borderId="8" xfId="0" applyFont="1" applyFill="1" applyBorder="1" applyAlignment="1">
      <alignment vertical="center" wrapText="1"/>
    </xf>
    <xf numFmtId="0" fontId="2" fillId="5" borderId="8" xfId="0" applyFont="1" applyFill="1" applyBorder="1" applyAlignment="1">
      <alignment horizontal="center" vertical="center" wrapText="1"/>
    </xf>
    <xf numFmtId="0" fontId="5" fillId="5" borderId="8" xfId="0" applyFont="1" applyFill="1" applyBorder="1" applyAlignment="1">
      <alignment horizontal="right" vertical="center" wrapText="1"/>
    </xf>
    <xf numFmtId="8" fontId="6" fillId="5" borderId="8" xfId="0" applyNumberFormat="1" applyFont="1" applyFill="1" applyBorder="1" applyAlignment="1">
      <alignment horizontal="center" vertical="center" wrapText="1"/>
    </xf>
    <xf numFmtId="8" fontId="6" fillId="5" borderId="8" xfId="0" applyNumberFormat="1" applyFont="1" applyFill="1" applyBorder="1" applyAlignment="1">
      <alignment vertical="center" wrapText="1"/>
    </xf>
    <xf numFmtId="0" fontId="14" fillId="0" borderId="8" xfId="0" applyFont="1" applyBorder="1" applyAlignment="1">
      <alignment vertical="top" wrapText="1"/>
    </xf>
    <xf numFmtId="0" fontId="4" fillId="6" borderId="8" xfId="0" applyFont="1" applyFill="1" applyBorder="1" applyAlignment="1">
      <alignment vertical="top" wrapText="1"/>
    </xf>
    <xf numFmtId="0" fontId="4" fillId="6" borderId="8" xfId="0" applyFont="1" applyFill="1" applyBorder="1" applyAlignment="1">
      <alignmen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4" xfId="0" applyFont="1" applyBorder="1" applyAlignment="1">
      <alignment horizontal="center"/>
    </xf>
    <xf numFmtId="0" fontId="10" fillId="0" borderId="5" xfId="0" applyFont="1" applyBorder="1" applyAlignment="1">
      <alignment horizontal="center"/>
    </xf>
    <xf numFmtId="0" fontId="10" fillId="0" borderId="17" xfId="0" applyFont="1" applyBorder="1" applyAlignment="1">
      <alignment horizontal="center"/>
    </xf>
    <xf numFmtId="0" fontId="12" fillId="0" borderId="4" xfId="0" applyFont="1" applyBorder="1" applyAlignment="1">
      <alignment horizontal="left"/>
    </xf>
    <xf numFmtId="0" fontId="12" fillId="0" borderId="5" xfId="0" applyFont="1" applyBorder="1" applyAlignment="1">
      <alignment horizontal="left"/>
    </xf>
    <xf numFmtId="0" fontId="12" fillId="0" borderId="17" xfId="0" applyFont="1" applyBorder="1" applyAlignment="1">
      <alignment horizontal="left"/>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2" fillId="0" borderId="14" xfId="0" applyFont="1" applyBorder="1" applyAlignment="1">
      <alignment horizontal="center" vertical="center"/>
    </xf>
    <xf numFmtId="0" fontId="2" fillId="0" borderId="7"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8" fontId="3" fillId="0" borderId="15" xfId="0" applyNumberFormat="1" applyFont="1" applyBorder="1" applyAlignment="1">
      <alignment vertical="center" wrapText="1"/>
    </xf>
    <xf numFmtId="0" fontId="3" fillId="0" borderId="16" xfId="0" applyFont="1" applyBorder="1" applyAlignment="1">
      <alignment vertical="center" wrapText="1"/>
    </xf>
    <xf numFmtId="0" fontId="6" fillId="0" borderId="2" xfId="0" applyFont="1" applyBorder="1" applyAlignment="1">
      <alignment vertical="center"/>
    </xf>
    <xf numFmtId="0" fontId="6" fillId="0" borderId="0" xfId="0" applyFont="1" applyAlignment="1">
      <alignment vertical="center"/>
    </xf>
    <xf numFmtId="0" fontId="1" fillId="0" borderId="2" xfId="0" applyFont="1" applyBorder="1" applyAlignment="1">
      <alignment vertical="center"/>
    </xf>
    <xf numFmtId="0" fontId="1" fillId="0" borderId="0" xfId="0" applyFont="1" applyAlignment="1">
      <alignment vertical="center"/>
    </xf>
  </cellXfs>
  <cellStyles count="1">
    <cellStyle name="Normal" xfId="0" builtinId="0"/>
  </cellStyles>
  <dxfs count="0"/>
  <tableStyles count="0" defaultTableStyle="TableStyleMedium2" defaultPivotStyle="PivotStyleLight16"/>
  <colors>
    <mruColors>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120650</xdr:colOff>
      <xdr:row>0</xdr:row>
      <xdr:rowOff>76202</xdr:rowOff>
    </xdr:from>
    <xdr:to>
      <xdr:col>1</xdr:col>
      <xdr:colOff>2114550</xdr:colOff>
      <xdr:row>0</xdr:row>
      <xdr:rowOff>700090</xdr:rowOff>
    </xdr:to>
    <xdr:pic>
      <xdr:nvPicPr>
        <xdr:cNvPr id="3" name="Picture 2">
          <a:extLst>
            <a:ext uri="{FF2B5EF4-FFF2-40B4-BE49-F238E27FC236}">
              <a16:creationId xmlns:a16="http://schemas.microsoft.com/office/drawing/2014/main" id="{A4B1A5E5-2865-78E6-B338-CAF02CEA2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0" y="76202"/>
          <a:ext cx="2495550" cy="62388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view="pageBreakPreview" zoomScale="86" zoomScaleNormal="90" zoomScaleSheetLayoutView="86" workbookViewId="0">
      <selection activeCell="I39" sqref="I39"/>
    </sheetView>
  </sheetViews>
  <sheetFormatPr defaultRowHeight="15" x14ac:dyDescent="0.25"/>
  <cols>
    <col min="1" max="1" width="7.28515625" customWidth="1"/>
    <col min="2" max="2" width="54.140625" customWidth="1"/>
    <col min="5" max="5" width="11.28515625" customWidth="1"/>
    <col min="6" max="6" width="13.5703125" customWidth="1"/>
  </cols>
  <sheetData>
    <row r="1" spans="1:6" ht="67.150000000000006" customHeight="1" thickBot="1" x14ac:dyDescent="0.3"/>
    <row r="2" spans="1:6" ht="25.9" customHeight="1" thickBot="1" x14ac:dyDescent="0.45">
      <c r="A2" s="51" t="s">
        <v>20</v>
      </c>
      <c r="B2" s="52"/>
      <c r="C2" s="52"/>
      <c r="D2" s="52"/>
      <c r="E2" s="52"/>
      <c r="F2" s="53"/>
    </row>
    <row r="3" spans="1:6" ht="17.649999999999999" customHeight="1" thickBot="1" x14ac:dyDescent="0.4">
      <c r="A3" s="54" t="s">
        <v>36</v>
      </c>
      <c r="B3" s="55"/>
      <c r="C3" s="55"/>
      <c r="D3" s="55"/>
      <c r="E3" s="55"/>
      <c r="F3" s="56"/>
    </row>
    <row r="4" spans="1:6" ht="16.899999999999999" customHeight="1" thickBot="1" x14ac:dyDescent="0.3">
      <c r="A4" s="57" t="s">
        <v>37</v>
      </c>
      <c r="B4" s="58"/>
      <c r="C4" s="58"/>
      <c r="D4" s="58"/>
      <c r="E4" s="58"/>
      <c r="F4" s="59"/>
    </row>
    <row r="5" spans="1:6" ht="18" thickBot="1" x14ac:dyDescent="0.3">
      <c r="A5" s="60"/>
      <c r="B5" s="61"/>
      <c r="C5" s="61"/>
      <c r="D5" s="61"/>
      <c r="E5" s="61"/>
      <c r="F5" s="62"/>
    </row>
    <row r="6" spans="1:6" ht="18" thickBot="1" x14ac:dyDescent="0.3">
      <c r="A6" s="21" t="s">
        <v>0</v>
      </c>
      <c r="B6" s="22" t="s">
        <v>21</v>
      </c>
      <c r="C6" s="23" t="s">
        <v>1</v>
      </c>
      <c r="D6" s="24" t="s">
        <v>2</v>
      </c>
      <c r="E6" s="24" t="s">
        <v>22</v>
      </c>
      <c r="F6" s="24" t="s">
        <v>3</v>
      </c>
    </row>
    <row r="7" spans="1:6" ht="20.25" thickBot="1" x14ac:dyDescent="0.3">
      <c r="A7" s="20" t="s">
        <v>4</v>
      </c>
      <c r="B7" s="63" t="s">
        <v>5</v>
      </c>
      <c r="C7" s="64"/>
      <c r="D7" s="64"/>
      <c r="E7" s="64"/>
      <c r="F7" s="65"/>
    </row>
    <row r="8" spans="1:6" ht="156.6" customHeight="1" thickBot="1" x14ac:dyDescent="0.3">
      <c r="A8" s="1">
        <v>1</v>
      </c>
      <c r="B8" s="38" t="s">
        <v>38</v>
      </c>
      <c r="C8" s="3" t="s">
        <v>39</v>
      </c>
      <c r="D8" s="4">
        <v>12</v>
      </c>
      <c r="E8" s="5"/>
      <c r="F8" s="6">
        <f>D8*E8</f>
        <v>0</v>
      </c>
    </row>
    <row r="9" spans="1:6" ht="41.45" customHeight="1" thickBot="1" x14ac:dyDescent="0.3">
      <c r="A9" s="1">
        <v>2</v>
      </c>
      <c r="B9" s="2" t="s">
        <v>40</v>
      </c>
      <c r="C9" s="3" t="s">
        <v>41</v>
      </c>
      <c r="D9" s="4">
        <v>6000</v>
      </c>
      <c r="E9" s="5"/>
      <c r="F9" s="6">
        <f>D9*E9</f>
        <v>0</v>
      </c>
    </row>
    <row r="10" spans="1:6" ht="150.6" customHeight="1" thickBot="1" x14ac:dyDescent="0.3">
      <c r="A10" s="1">
        <v>3</v>
      </c>
      <c r="B10" s="2" t="s">
        <v>56</v>
      </c>
      <c r="C10" s="3" t="s">
        <v>23</v>
      </c>
      <c r="D10" s="4">
        <v>112</v>
      </c>
      <c r="E10" s="5"/>
      <c r="F10" s="6">
        <f>D10*E10</f>
        <v>0</v>
      </c>
    </row>
    <row r="11" spans="1:6" ht="150.6" customHeight="1" thickBot="1" x14ac:dyDescent="0.3">
      <c r="A11" s="1">
        <v>4</v>
      </c>
      <c r="B11" s="2" t="s">
        <v>42</v>
      </c>
      <c r="C11" s="3" t="s">
        <v>39</v>
      </c>
      <c r="D11" s="4">
        <v>12</v>
      </c>
      <c r="E11" s="5"/>
      <c r="F11" s="6">
        <f>D11*E11</f>
        <v>0</v>
      </c>
    </row>
    <row r="12" spans="1:6" ht="36.6" customHeight="1" thickBot="1" x14ac:dyDescent="0.3">
      <c r="A12" s="39"/>
      <c r="B12" s="40" t="s">
        <v>61</v>
      </c>
      <c r="C12" s="41"/>
      <c r="D12" s="42"/>
      <c r="E12" s="43"/>
      <c r="F12" s="44">
        <f>F11+F10+F9+F8</f>
        <v>0</v>
      </c>
    </row>
    <row r="13" spans="1:6" ht="96.4" customHeight="1" thickBot="1" x14ac:dyDescent="0.3">
      <c r="A13" s="1">
        <v>5</v>
      </c>
      <c r="B13" s="2" t="s">
        <v>54</v>
      </c>
      <c r="C13" s="3" t="s">
        <v>7</v>
      </c>
      <c r="D13" s="7">
        <v>12</v>
      </c>
      <c r="E13" s="5"/>
      <c r="F13" s="6">
        <f t="shared" ref="F13:F23" si="0">D13*E13</f>
        <v>0</v>
      </c>
    </row>
    <row r="14" spans="1:6" ht="78" customHeight="1" thickBot="1" x14ac:dyDescent="0.3">
      <c r="A14" s="1"/>
      <c r="B14" s="2" t="s">
        <v>53</v>
      </c>
      <c r="C14" s="3" t="s">
        <v>43</v>
      </c>
      <c r="D14" s="7">
        <v>6</v>
      </c>
      <c r="E14" s="5"/>
      <c r="F14" s="6">
        <f t="shared" si="0"/>
        <v>0</v>
      </c>
    </row>
    <row r="15" spans="1:6" ht="98.25" thickBot="1" x14ac:dyDescent="0.3">
      <c r="A15" s="1">
        <v>5</v>
      </c>
      <c r="B15" s="2" t="s">
        <v>44</v>
      </c>
      <c r="C15" s="3" t="s">
        <v>8</v>
      </c>
      <c r="D15" s="7">
        <v>112</v>
      </c>
      <c r="E15" s="5"/>
      <c r="F15" s="6">
        <f t="shared" si="0"/>
        <v>0</v>
      </c>
    </row>
    <row r="16" spans="1:6" ht="166.9" customHeight="1" thickBot="1" x14ac:dyDescent="0.3">
      <c r="A16" s="1">
        <v>6</v>
      </c>
      <c r="B16" s="37" t="s">
        <v>45</v>
      </c>
      <c r="C16" s="3" t="s">
        <v>46</v>
      </c>
      <c r="D16" s="7">
        <v>22.4</v>
      </c>
      <c r="E16" s="5"/>
      <c r="F16" s="6">
        <f t="shared" si="0"/>
        <v>0</v>
      </c>
    </row>
    <row r="17" spans="1:6" ht="126.6" customHeight="1" thickBot="1" x14ac:dyDescent="0.3">
      <c r="A17" s="1">
        <v>7</v>
      </c>
      <c r="B17" s="45" t="s">
        <v>47</v>
      </c>
      <c r="C17" s="3" t="s">
        <v>8</v>
      </c>
      <c r="D17" s="7">
        <v>19</v>
      </c>
      <c r="E17" s="5"/>
      <c r="F17" s="6">
        <f t="shared" si="0"/>
        <v>0</v>
      </c>
    </row>
    <row r="18" spans="1:6" ht="54" customHeight="1" thickBot="1" x14ac:dyDescent="0.3">
      <c r="A18" s="1">
        <v>8</v>
      </c>
      <c r="B18" s="37" t="s">
        <v>30</v>
      </c>
      <c r="C18" s="3" t="s">
        <v>7</v>
      </c>
      <c r="D18" s="7">
        <v>32</v>
      </c>
      <c r="E18" s="5"/>
      <c r="F18" s="6">
        <f t="shared" si="0"/>
        <v>0</v>
      </c>
    </row>
    <row r="19" spans="1:6" ht="85.5" customHeight="1" thickBot="1" x14ac:dyDescent="0.3">
      <c r="A19" s="1">
        <v>10</v>
      </c>
      <c r="B19" s="2" t="s">
        <v>26</v>
      </c>
      <c r="C19" s="3" t="s">
        <v>6</v>
      </c>
      <c r="D19" s="4">
        <v>1</v>
      </c>
      <c r="E19" s="5"/>
      <c r="F19" s="6">
        <f t="shared" si="0"/>
        <v>0</v>
      </c>
    </row>
    <row r="20" spans="1:6" ht="103.5" customHeight="1" thickBot="1" x14ac:dyDescent="0.3">
      <c r="A20" s="1">
        <v>9</v>
      </c>
      <c r="B20" s="2" t="s">
        <v>24</v>
      </c>
      <c r="C20" s="3" t="s">
        <v>18</v>
      </c>
      <c r="D20" s="4">
        <v>4</v>
      </c>
      <c r="E20" s="5"/>
      <c r="F20" s="6">
        <f t="shared" si="0"/>
        <v>0</v>
      </c>
    </row>
    <row r="21" spans="1:6" ht="85.9" customHeight="1" thickBot="1" x14ac:dyDescent="0.3">
      <c r="A21" s="1">
        <v>10</v>
      </c>
      <c r="B21" s="2" t="s">
        <v>25</v>
      </c>
      <c r="C21" s="3" t="s">
        <v>9</v>
      </c>
      <c r="D21" s="4">
        <v>1</v>
      </c>
      <c r="E21" s="5"/>
      <c r="F21" s="6">
        <f t="shared" si="0"/>
        <v>0</v>
      </c>
    </row>
    <row r="22" spans="1:6" ht="85.9" customHeight="1" thickBot="1" x14ac:dyDescent="0.3">
      <c r="A22" s="1"/>
      <c r="B22" s="2" t="s">
        <v>60</v>
      </c>
      <c r="C22" s="3" t="s">
        <v>39</v>
      </c>
      <c r="D22" s="4">
        <v>48</v>
      </c>
      <c r="E22" s="5"/>
      <c r="F22" s="6">
        <f t="shared" si="0"/>
        <v>0</v>
      </c>
    </row>
    <row r="23" spans="1:6" ht="118.5" customHeight="1" thickBot="1" x14ac:dyDescent="0.3">
      <c r="A23" s="1">
        <v>11</v>
      </c>
      <c r="B23" s="2" t="s">
        <v>48</v>
      </c>
      <c r="C23" s="3" t="s">
        <v>9</v>
      </c>
      <c r="D23" s="4">
        <v>1</v>
      </c>
      <c r="E23" s="5"/>
      <c r="F23" s="6">
        <f t="shared" si="0"/>
        <v>0</v>
      </c>
    </row>
    <row r="24" spans="1:6" ht="27.4" customHeight="1" thickBot="1" x14ac:dyDescent="0.3">
      <c r="A24" s="25"/>
      <c r="B24" s="30" t="s">
        <v>49</v>
      </c>
      <c r="C24" s="26"/>
      <c r="D24" s="30"/>
      <c r="E24" s="26"/>
      <c r="F24" s="29">
        <f>F23+F22+F21+F20+F19+F18+F17+F16+F15+F14+F13</f>
        <v>0</v>
      </c>
    </row>
    <row r="25" spans="1:6" ht="42" customHeight="1" thickBot="1" x14ac:dyDescent="0.3">
      <c r="A25" s="1" t="s">
        <v>10</v>
      </c>
      <c r="B25" s="48" t="s">
        <v>27</v>
      </c>
      <c r="C25" s="49"/>
      <c r="D25" s="49"/>
      <c r="E25" s="49"/>
      <c r="F25" s="50"/>
    </row>
    <row r="26" spans="1:6" ht="105.6" customHeight="1" thickBot="1" x14ac:dyDescent="0.3">
      <c r="A26" s="1">
        <v>1</v>
      </c>
      <c r="B26" s="37" t="s">
        <v>55</v>
      </c>
      <c r="C26" s="3" t="s">
        <v>8</v>
      </c>
      <c r="D26" s="4">
        <v>25.08</v>
      </c>
      <c r="E26" s="5"/>
      <c r="F26" s="6">
        <f>D26*E26</f>
        <v>0</v>
      </c>
    </row>
    <row r="27" spans="1:6" ht="70.900000000000006" customHeight="1" thickBot="1" x14ac:dyDescent="0.3">
      <c r="A27" s="1">
        <v>2</v>
      </c>
      <c r="B27" s="2" t="s">
        <v>50</v>
      </c>
      <c r="C27" s="3" t="s">
        <v>7</v>
      </c>
      <c r="D27" s="4">
        <v>2</v>
      </c>
      <c r="E27" s="5"/>
      <c r="F27" s="6">
        <f t="shared" ref="F27:F33" si="1">D27*E27</f>
        <v>0</v>
      </c>
    </row>
    <row r="28" spans="1:6" ht="74.45" customHeight="1" thickBot="1" x14ac:dyDescent="0.3">
      <c r="A28" s="1">
        <v>3</v>
      </c>
      <c r="B28" s="2" t="s">
        <v>51</v>
      </c>
      <c r="C28" s="3" t="s">
        <v>8</v>
      </c>
      <c r="D28" s="4">
        <v>4.5599999999999996</v>
      </c>
      <c r="E28" s="5"/>
      <c r="F28" s="6">
        <f t="shared" si="1"/>
        <v>0</v>
      </c>
    </row>
    <row r="29" spans="1:6" ht="70.150000000000006" customHeight="1" thickBot="1" x14ac:dyDescent="0.3">
      <c r="A29" s="1">
        <v>4</v>
      </c>
      <c r="B29" s="37" t="s">
        <v>52</v>
      </c>
      <c r="C29" s="3" t="s">
        <v>7</v>
      </c>
      <c r="D29" s="4">
        <v>1</v>
      </c>
      <c r="E29" s="5"/>
      <c r="F29" s="6">
        <f t="shared" si="1"/>
        <v>0</v>
      </c>
    </row>
    <row r="30" spans="1:6" ht="65.45" customHeight="1" thickBot="1" x14ac:dyDescent="0.3">
      <c r="A30" s="1">
        <v>5</v>
      </c>
      <c r="B30" s="46" t="s">
        <v>57</v>
      </c>
      <c r="C30" s="3" t="s">
        <v>7</v>
      </c>
      <c r="D30" s="4">
        <v>1.2</v>
      </c>
      <c r="E30" s="5"/>
      <c r="F30" s="6">
        <f t="shared" si="1"/>
        <v>0</v>
      </c>
    </row>
    <row r="31" spans="1:6" ht="82.9" customHeight="1" thickBot="1" x14ac:dyDescent="0.3">
      <c r="A31" s="1">
        <v>6</v>
      </c>
      <c r="B31" s="46" t="s">
        <v>58</v>
      </c>
      <c r="C31" s="3" t="s">
        <v>8</v>
      </c>
      <c r="D31" s="4">
        <v>7</v>
      </c>
      <c r="E31" s="5"/>
      <c r="F31" s="6">
        <f t="shared" si="1"/>
        <v>0</v>
      </c>
    </row>
    <row r="32" spans="1:6" ht="131.65" customHeight="1" thickBot="1" x14ac:dyDescent="0.3">
      <c r="A32" s="1">
        <v>7</v>
      </c>
      <c r="B32" s="47" t="s">
        <v>11</v>
      </c>
      <c r="C32" s="3" t="s">
        <v>8</v>
      </c>
      <c r="D32" s="4">
        <v>25</v>
      </c>
      <c r="E32" s="5"/>
      <c r="F32" s="6">
        <f t="shared" si="1"/>
        <v>0</v>
      </c>
    </row>
    <row r="33" spans="1:6" ht="39.75" thickBot="1" x14ac:dyDescent="0.3">
      <c r="A33" s="1">
        <v>8</v>
      </c>
      <c r="B33" s="47" t="s">
        <v>59</v>
      </c>
      <c r="C33" s="3" t="s">
        <v>46</v>
      </c>
      <c r="D33" s="4">
        <v>12</v>
      </c>
      <c r="E33" s="5"/>
      <c r="F33" s="6">
        <f t="shared" si="1"/>
        <v>0</v>
      </c>
    </row>
    <row r="34" spans="1:6" ht="20.25" thickBot="1" x14ac:dyDescent="0.3">
      <c r="A34" s="25"/>
      <c r="B34" s="36" t="s">
        <v>12</v>
      </c>
      <c r="C34" s="26"/>
      <c r="D34" s="27"/>
      <c r="E34" s="28"/>
      <c r="F34" s="29">
        <f>F33+F32+F31+F30+F29+F28+F27+F26</f>
        <v>0</v>
      </c>
    </row>
    <row r="35" spans="1:6" ht="55.5" customHeight="1" thickBot="1" x14ac:dyDescent="0.3">
      <c r="A35" s="1" t="s">
        <v>13</v>
      </c>
      <c r="B35" s="48" t="s">
        <v>31</v>
      </c>
      <c r="C35" s="49"/>
      <c r="D35" s="49"/>
      <c r="E35" s="49"/>
      <c r="F35" s="50"/>
    </row>
    <row r="36" spans="1:6" ht="78.75" thickBot="1" x14ac:dyDescent="0.3">
      <c r="A36" s="8">
        <v>1</v>
      </c>
      <c r="B36" s="9" t="s">
        <v>32</v>
      </c>
      <c r="C36" s="10" t="s">
        <v>14</v>
      </c>
      <c r="D36" s="11">
        <v>50</v>
      </c>
      <c r="E36" s="12"/>
      <c r="F36" s="13">
        <f>D36*E36</f>
        <v>0</v>
      </c>
    </row>
    <row r="37" spans="1:6" ht="98.25" thickBot="1" x14ac:dyDescent="0.3">
      <c r="A37" s="8">
        <v>2</v>
      </c>
      <c r="B37" s="9" t="s">
        <v>28</v>
      </c>
      <c r="C37" s="10" t="s">
        <v>15</v>
      </c>
      <c r="D37" s="11">
        <v>4</v>
      </c>
      <c r="E37" s="12"/>
      <c r="F37" s="13">
        <f>D37*E37</f>
        <v>0</v>
      </c>
    </row>
    <row r="38" spans="1:6" ht="125.65" customHeight="1" thickBot="1" x14ac:dyDescent="0.3">
      <c r="A38" s="8">
        <v>3</v>
      </c>
      <c r="B38" s="9" t="s">
        <v>33</v>
      </c>
      <c r="C38" s="14" t="s">
        <v>16</v>
      </c>
      <c r="D38" s="15">
        <v>3</v>
      </c>
      <c r="E38" s="16"/>
      <c r="F38" s="13">
        <f t="shared" ref="F38:F40" si="2">D38*E38</f>
        <v>0</v>
      </c>
    </row>
    <row r="39" spans="1:6" ht="125.65" customHeight="1" thickBot="1" x14ac:dyDescent="0.3">
      <c r="A39" s="8">
        <v>4</v>
      </c>
      <c r="B39" s="9" t="s">
        <v>17</v>
      </c>
      <c r="C39" s="17" t="s">
        <v>18</v>
      </c>
      <c r="D39" s="18">
        <v>1</v>
      </c>
      <c r="E39" s="19"/>
      <c r="F39" s="13">
        <f t="shared" si="2"/>
        <v>0</v>
      </c>
    </row>
    <row r="40" spans="1:6" ht="39.75" thickBot="1" x14ac:dyDescent="0.3">
      <c r="A40" s="8">
        <v>5</v>
      </c>
      <c r="B40" s="9" t="s">
        <v>34</v>
      </c>
      <c r="C40" s="17" t="s">
        <v>35</v>
      </c>
      <c r="D40" s="18">
        <v>1</v>
      </c>
      <c r="E40" s="19"/>
      <c r="F40" s="13">
        <f t="shared" si="2"/>
        <v>0</v>
      </c>
    </row>
    <row r="41" spans="1:6" ht="20.25" thickBot="1" x14ac:dyDescent="0.3">
      <c r="A41" s="35"/>
      <c r="B41" s="31" t="s">
        <v>19</v>
      </c>
      <c r="C41" s="32"/>
      <c r="D41" s="32"/>
      <c r="E41" s="33"/>
      <c r="F41" s="34">
        <f>F40+F39+F38+F37+F36</f>
        <v>0</v>
      </c>
    </row>
    <row r="42" spans="1:6" ht="22.15" customHeight="1" x14ac:dyDescent="0.25">
      <c r="A42" s="66"/>
      <c r="B42" s="68" t="s">
        <v>29</v>
      </c>
      <c r="C42" s="69"/>
      <c r="D42" s="69"/>
      <c r="E42" s="70"/>
      <c r="F42" s="74">
        <f>F41+F34+F24</f>
        <v>0</v>
      </c>
    </row>
    <row r="43" spans="1:6" ht="15.75" thickBot="1" x14ac:dyDescent="0.3">
      <c r="A43" s="67"/>
      <c r="B43" s="71"/>
      <c r="C43" s="72"/>
      <c r="D43" s="72"/>
      <c r="E43" s="73"/>
      <c r="F43" s="75"/>
    </row>
    <row r="44" spans="1:6" x14ac:dyDescent="0.25">
      <c r="A44" s="76"/>
      <c r="B44" s="78"/>
      <c r="C44" s="78"/>
      <c r="D44" s="78"/>
      <c r="E44" s="78"/>
      <c r="F44" s="76"/>
    </row>
    <row r="45" spans="1:6" x14ac:dyDescent="0.25">
      <c r="A45" s="77"/>
      <c r="B45" s="79"/>
      <c r="C45" s="79"/>
      <c r="D45" s="79"/>
      <c r="E45" s="79"/>
      <c r="F45" s="77"/>
    </row>
  </sheetData>
  <mergeCells count="16">
    <mergeCell ref="B35:F35"/>
    <mergeCell ref="A42:A43"/>
    <mergeCell ref="B42:E43"/>
    <mergeCell ref="F42:F43"/>
    <mergeCell ref="A44:A45"/>
    <mergeCell ref="B44:B45"/>
    <mergeCell ref="C44:C45"/>
    <mergeCell ref="D44:D45"/>
    <mergeCell ref="E44:E45"/>
    <mergeCell ref="F44:F45"/>
    <mergeCell ref="B25:F25"/>
    <mergeCell ref="A2:F2"/>
    <mergeCell ref="A3:F3"/>
    <mergeCell ref="A4:F4"/>
    <mergeCell ref="A5:F5"/>
    <mergeCell ref="B7:F7"/>
  </mergeCells>
  <pageMargins left="0.7" right="0.7" top="0.75" bottom="0.75" header="0.3" footer="0.3"/>
  <pageSetup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Dhabar-mamac Berked</vt:lpstr>
      <vt:lpstr>'Dhabar-mamac Berked'!Print_Area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Hussein Muse Jama</cp:lastModifiedBy>
  <cp:lastPrinted>2025-08-11T10:56:23Z</cp:lastPrinted>
  <dcterms:created xsi:type="dcterms:W3CDTF">2015-06-05T18:17:20Z</dcterms:created>
  <dcterms:modified xsi:type="dcterms:W3CDTF">2025-08-13T07:43:03Z</dcterms:modified>
</cp:coreProperties>
</file>