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C:\Users\Admin\Desktop\DM-Aid Wash proj\DM-Aid FA project 2024\New folder\"/>
    </mc:Choice>
  </mc:AlternateContent>
  <xr:revisionPtr revIDLastSave="0" documentId="13_ncr:1_{23646424-BCEF-4370-BE3F-04B7D9D25CA1}" xr6:coauthVersionLast="47" xr6:coauthVersionMax="47" xr10:uidLastSave="{00000000-0000-0000-0000-000000000000}"/>
  <bookViews>
    <workbookView xWindow="-110" yWindow="-110" windowWidth="19420" windowHeight="11500" firstSheet="1" activeTab="2" xr2:uid="{00000000-000D-0000-FFFF-FFFF00000000}"/>
  </bookViews>
  <sheets>
    <sheet name="Wadi Xor Rehabilitation Borhole" sheetId="1" r:id="rId1"/>
    <sheet name="Dararwayne Borehole" sheetId="4" r:id="rId2"/>
    <sheet name="Geed-Balaadh Borehole." sheetId="5" r:id="rId3"/>
    <sheet name="Summary Sheet." sheetId="6" r:id="rId4"/>
  </sheets>
  <definedNames>
    <definedName name="_xlnm.Print_Area" localSheetId="1">'Dararwayne Borehole'!$A$1:$F$25</definedName>
    <definedName name="_xlnm.Print_Area" localSheetId="2">'Geed-Balaadh Borehole.'!$A$1:$F$36</definedName>
    <definedName name="_xlnm.Print_Area" localSheetId="0">'Wadi Xor Rehabilitation Borhole'!$A$1:$F$62</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55" i="1" l="1"/>
  <c r="D54" i="1"/>
  <c r="D53" i="1"/>
  <c r="D52" i="1"/>
  <c r="D51" i="1"/>
</calcChain>
</file>

<file path=xl/sharedStrings.xml><?xml version="1.0" encoding="utf-8"?>
<sst xmlns="http://schemas.openxmlformats.org/spreadsheetml/2006/main" count="239" uniqueCount="140">
  <si>
    <t>SN</t>
  </si>
  <si>
    <t>Unit</t>
  </si>
  <si>
    <t>Quantity</t>
  </si>
  <si>
    <t>Lm</t>
  </si>
  <si>
    <t>Electrical Accessories including insulation, connectors, cable lugs, metal clips, cable trucking, , cable connectors, surge protector, lightning arrestor, earthling rod including other installation accessories etc.</t>
  </si>
  <si>
    <t>Lump sum</t>
  </si>
  <si>
    <t>Qty</t>
  </si>
  <si>
    <t>m</t>
  </si>
  <si>
    <t>PC</t>
  </si>
  <si>
    <t>Manhole lid 0.6mx0.6m</t>
  </si>
  <si>
    <t>Two coats of White washing on the external surfaces of tank, beams and columns (20*2)+(1.6*6*8)+ (1.6*20*3)</t>
  </si>
  <si>
    <t>Lumpsum</t>
  </si>
  <si>
    <t>Description</t>
  </si>
  <si>
    <t>Rate</t>
  </si>
  <si>
    <t>Total</t>
  </si>
  <si>
    <t>Earthwork in excavation for the hardcore fill &amp; for the foundation wall 50cm wide to a reduced level not exceeding 50cm from the natural ground level. This also includes clearing the site from any objectionable material.</t>
  </si>
  <si>
    <t xml:space="preserve">Supply and backfill with 20cm thick hardcore using good hard stone, well compacted and graded to contain sufficient small pieces to fill all voids. </t>
  </si>
  <si>
    <t>Supply and cast 5 cm thick blinding layer of 1:3:6  on top of the hardcore layer</t>
  </si>
  <si>
    <t xml:space="preserve">Supply and cast reinforced cement concrete slab of 15cm thick  with cement concrete 1:2:4 (1 cement : 2 clean coarse sand : 4 stone aggregate of 25mm down), reinforced with 10mm diameter mesh @ 15cm c/c including centering and shuttering complete. </t>
  </si>
  <si>
    <t>Supply and cast reinforced cement concrete side beams as per the attached drawings with cement concrete of 1:2:4 (1 cement : 2 clean coarse sand : 4 stone aggregate of 25mm down), reinforced with  6 Y12mm rebar and R6mm stirrups @20cm c/c.</t>
  </si>
  <si>
    <t>Apply two coats of cement sand plastering, 1:3 on internal and external surfaces of the partition wall and side beams. This also includes a cement sand waterproof floor screed.</t>
  </si>
  <si>
    <t>Apply two coats of white wash followed by two coats of distempering   on exterior surfaces</t>
  </si>
  <si>
    <t>Supply and fix 2-inch GI inlet pipe and gate valve complete with all necessary fittings, inside the control chamber, refer the attached drawings. Rate shall also include the provision and installation of lockable steel cover for the control chamber as per the attached drawing and instructed by the engineer.</t>
  </si>
  <si>
    <t>Pcs</t>
  </si>
  <si>
    <t>Stamp:</t>
  </si>
  <si>
    <t>JOB</t>
  </si>
  <si>
    <t>Excavation of column footing   (1.8x1.8x1.5)m, 4in numbers</t>
  </si>
  <si>
    <t>Casting of Column footing(1.6x1.6x0.5)m Y14 at 200mm spacing, 4 in numbers</t>
  </si>
  <si>
    <t>Casting of 4 columns from footing up to base slab(0.4x0.4x5)m @ 4 columns with RC concrete mix ratio 1:2:4. 6Y14? R8 stirrups. At 200mm c/c</t>
  </si>
  <si>
    <t>Backflining,leveling and flooring  up to surface ring beam(4x2x)m</t>
  </si>
  <si>
    <t>Casting of slab, base slab  (4.3x4.2.3x0.2)m  with RC concrete mix ratio of 1:2:4. base slab,Y12 at 200mm spacing.Y10 on roof slab (4.1.2x2.1x0.15) at . This including the cover slab with the diferent dimension</t>
  </si>
  <si>
    <t>Outlet GI pipe with valves 2inch with length 0.6m , Over flow pipe 2 inch as well as pressure pipe complete with all the fitting</t>
  </si>
  <si>
    <t>1.5 inch Gl pipe lander fixing outer side of the tank complete with strait sockets and welding pipe for the purpose of lander.</t>
  </si>
  <si>
    <t>Apply two  coats 12mm plastering on the internal and external surfaces of the tank, columns ,Slab bottom surface, cover slab upper surface and beams</t>
  </si>
  <si>
    <t>Painting visibility  logos on the top of tank walls,  as per recommendations of site engineer, to ensure visibility</t>
  </si>
  <si>
    <t>Inlet and out let GI pipes  Class B with  2 inch diameter including all fitting (straight connector) ascending and decending</t>
  </si>
  <si>
    <t xml:space="preserve"> backfill with 20cm thick hardcore using good hard stone, well compacted and graded to contain sufficient small pieces to fill all voids. dimension of 6mx1mx0.1m 2x2.</t>
  </si>
  <si>
    <t xml:space="preserve">Supply and cast reinforced cement concrete slab of 15cm thick  with cement concrete 1:2:4 (1 cement : 2 clean coarse sand : 4 stone aggregate of 25mm down), reinforced with 8mm diameter mesh @ 15cm c/c including centering and shuttering the slab shuolbe 5% slope </t>
  </si>
  <si>
    <t>Earthwork in excavation for the hardcore around two animal troughs with dimension of  6mx length1.2mx wide x0.2m x2</t>
  </si>
  <si>
    <t>Apply two coats of cement sand plastering, 1:3 on internal and external surfaces of the partition wall and side beams. This also includes a cement sand waterproof floor screed.38 lengthx0.6</t>
  </si>
  <si>
    <t xml:space="preserve">Supply and fix 2-inch GI inlet  gate valve complete with all necessary fittings, </t>
  </si>
  <si>
    <t>Casting of three ring beams, at plinth level, middle and at roof level, (0.4x0.4x0.4),Y12, R8 stirrups,Top primary beams(0.4x0.4)cm  with RC concrete mix ratio of 1:2:4. 4Y14, R6 stirrups,Two cross secondary beams at top(0.4x0.4)cm 4Y14, R6 stirrups,</t>
  </si>
  <si>
    <t>Casting of tank walls(12Mx2x0.2)m  with concrete mix ratio of RCC 1:2:4.</t>
  </si>
  <si>
    <t xml:space="preserve"> </t>
  </si>
  <si>
    <t>Cost $</t>
  </si>
  <si>
    <t>Total Cost $</t>
  </si>
  <si>
    <t>Description.</t>
  </si>
  <si>
    <t>Rehabilitation and upgrading of Walid-Xoor Borehole.</t>
  </si>
  <si>
    <t>Replace the old solar electric wire in to a new and DC solar electric wire  cable 10mm</t>
  </si>
  <si>
    <t>Meter</t>
  </si>
  <si>
    <t>Job</t>
  </si>
  <si>
    <t>Supply and install charge over switch 4 pole, 380-440V, 100Amp.</t>
  </si>
  <si>
    <t>Plastic conduit pipes for wires accommodation</t>
  </si>
  <si>
    <t>pcs</t>
  </si>
  <si>
    <t>rolls</t>
  </si>
  <si>
    <t xml:space="preserve">SubTotal A </t>
  </si>
  <si>
    <t>A. Riser pipe and Solar Power System.</t>
  </si>
  <si>
    <t>Installation  cost of riser pipe, including removing the old pipe, insertion of new GI class 2" pipe, machinary and crine lifting, and transportation of materials.</t>
  </si>
  <si>
    <t>M3</t>
  </si>
  <si>
    <t xml:space="preserve">Supply and install  2" GI classB main pipe, between Borhole and storage tank and from tank to animal troughs and kiosks. This  including excavation of pipe trench 40cm depth, back filling and pipe fittings (like tees, Sockets , gate valves, plug, unions, reducer, adaptors, elbows etc) </t>
  </si>
  <si>
    <t>meter</t>
  </si>
  <si>
    <t>Site clearance and removing all unwanted material.</t>
  </si>
  <si>
    <r>
      <t>m</t>
    </r>
    <r>
      <rPr>
        <vertAlign val="superscript"/>
        <sz val="11"/>
        <rFont val="Arial"/>
        <family val="2"/>
      </rPr>
      <t>2</t>
    </r>
  </si>
  <si>
    <r>
      <t>m</t>
    </r>
    <r>
      <rPr>
        <vertAlign val="superscript"/>
        <sz val="11"/>
        <rFont val="Arial"/>
        <family val="2"/>
      </rPr>
      <t>3</t>
    </r>
  </si>
  <si>
    <r>
      <t>m</t>
    </r>
    <r>
      <rPr>
        <vertAlign val="superscript"/>
        <sz val="11"/>
        <color theme="1"/>
        <rFont val="Arial"/>
        <family val="2"/>
      </rPr>
      <t>3</t>
    </r>
  </si>
  <si>
    <r>
      <t>M</t>
    </r>
    <r>
      <rPr>
        <vertAlign val="superscript"/>
        <sz val="11"/>
        <color rgb="FF000000"/>
        <rFont val="Arial"/>
        <family val="2"/>
      </rPr>
      <t>3</t>
    </r>
  </si>
  <si>
    <r>
      <t>M</t>
    </r>
    <r>
      <rPr>
        <vertAlign val="superscript"/>
        <sz val="11"/>
        <color rgb="FF000000"/>
        <rFont val="Arial"/>
        <family val="2"/>
      </rPr>
      <t>2</t>
    </r>
  </si>
  <si>
    <t>Install stand pipe of 4m high made of GI 2" class C with its fittings (stopcocks, elbows, sockets, non-return valves) for water tankers.</t>
  </si>
  <si>
    <t>Sub-Total B</t>
  </si>
  <si>
    <t>B: Borehole ancillary works( water pipes, storage tank, animal troughs)</t>
  </si>
  <si>
    <t xml:space="preserve"> Construct 40cm thick Rubble stone foundation 30cm above the ground level and 20cm below ground level </t>
  </si>
  <si>
    <t>Cast 10cm thick Mass concrete slab on top of the back filled area</t>
  </si>
  <si>
    <t>Supply and construct 45cm thick random rubble stone foundation wall 1:3.</t>
  </si>
  <si>
    <t>#</t>
  </si>
  <si>
    <t>Grand Total Cost.( A+B+C+D+E)</t>
  </si>
  <si>
    <t>Rehabilitation and upgrading of Dararwayne Borehole.</t>
  </si>
  <si>
    <t>supply and install new grandfos submersible water pump 18.5 kw with automatic sensor on board for water detection and switch on and off.</t>
  </si>
  <si>
    <t>Supply and install new inomax inverter 30KW.</t>
  </si>
  <si>
    <t>Supply and install 70 pcs of solar panels of 315 Watt each, mono-crystalline.</t>
  </si>
  <si>
    <t xml:space="preserve">Supply and install lorentz PV disconnect switch on the board. </t>
  </si>
  <si>
    <t>Supply and install solar panel connection cable 10mm sqr singl phase. use plastic conduite pipe as cover protection of cable for the parts exposing to sun and soil.</t>
  </si>
  <si>
    <t>Transportation and Installation Cost for the insertion of GI raiser pipe including removing old pipes and put-in new pipes, and including renting neccessory machinary and tools.</t>
  </si>
  <si>
    <t>Transportation and Installation Cost for the solar system, solar pannels, water pump, electric caples, electric devices and testing the water come out.</t>
  </si>
  <si>
    <t>Electrical Accessories including insulation, connectors, split joints, cable lugs, metal clips, , cable connectors, surge protector, lightning arrestor, earthling rod including other installation accessories etc.</t>
  </si>
  <si>
    <t>B: Rehabilitation of Borehole ancillaries(storage tank, animal troughs, guard rooms and pipe lines)</t>
  </si>
  <si>
    <t>Apply two coats of plastic emulsion (distamper) on the elevated water tank. Ensure the workability of inlet and out GI pipes, and fix if pipe leakage is developed after installation system.</t>
  </si>
  <si>
    <t>Repaire cracking of camel water trough, apply cement plastering on the bed of the trough for water leak proof and outside and inside wall of the trough. Aslo apply coats of distemper on the outside wall of the 4 exsisting troughs including this camel trough. repair the pipe connecting to the troughs including stopcocks and leaking if required.</t>
  </si>
  <si>
    <t>Cast plain concrete 50mm thick for perimeter rounded step on the troughs structure. Make sure the sub-base step to be filled with stones.</t>
  </si>
  <si>
    <t xml:space="preserve">Rehabilitate the existing guard room and generator room, repair cracks, install cealing using 4mm plywood, apply emulsion paints on external and internal walls, fix GI roofs and construct roof brick parapet wall on the top of roof, apply plastering all area required, replace the two steel doors of the rooms with new steel doors. apply paint on the other steel doors and steel windows, and finally lay down  cement floor morter on the rooms and thier steps. </t>
  </si>
  <si>
    <t>Supply and install submesible electric cable 16mm sqr, 4 core made in Saudi.</t>
  </si>
  <si>
    <t>Water pipe line extension; Excavation and back filing of pipe trenches with dimmensions of 0.5m*0.4mdeep.</t>
  </si>
  <si>
    <t xml:space="preserve"> Construction of RCC Elevated tank of 20Cum (4m*2m*2m) which is 2 meter above ground, and pipe line water extension.</t>
  </si>
  <si>
    <t>Sub Total B-</t>
  </si>
  <si>
    <t>C: Rehabilitation of two animal water trough in Walid-Xoor Borehole</t>
  </si>
  <si>
    <t>Sub-Total C: for (1 animal trough)</t>
  </si>
  <si>
    <t>Sub-Total C: for (2 water troughs.)</t>
  </si>
  <si>
    <t>D:  Construction of Goat and sheep water trough.</t>
  </si>
  <si>
    <t>Sub-Total D.</t>
  </si>
  <si>
    <t>Grand Total Cost.( A+B+C+D)</t>
  </si>
  <si>
    <t>panels</t>
  </si>
  <si>
    <t>Replace the non functioning solar pannels with new pannels 415Watt.</t>
  </si>
  <si>
    <t>Remover the old rusted GI riser pipe and replace with Supplying and installing new  2" GI class C galvanized Riser pipe , inlcudeng  all required socket, elbows and thread tape, non return valves and etc.</t>
  </si>
  <si>
    <t>Remover the rusted GI riser pipe and replace with Supplying and installing new  2" GI class C Galvanized Riser pipe , inlcudeng  all required socket, elbows and thread tape, non return valves and etc.</t>
  </si>
  <si>
    <t>Remover the old rusted GI riser pipe and replace with Supplying and installing new  2" GI class C Galvanized Riser pipe , inlcudeng  all required socket, elbows and thread tape, non return valves and etc.</t>
  </si>
  <si>
    <t>Supply and install submesible electric cable 10mm sqr, 3 core made in saudi, from water pump to the invertor board.</t>
  </si>
  <si>
    <t>Supply and install 38 pcs of solar panels of 415 Watt each, mono-crystalline.</t>
  </si>
  <si>
    <t>Supply and install solar mounting frame. all the frame will welded together and the vertival uphold frame will be make of GI pipe 2" galvanized and the upper solar panel frame will be Gi angle 5mm riveted thick with nuts and polts together with solar panel to tighten firnly. The mounting shoul be tilted in angle 15 degree towards direction of sun, and the offset elevation from ground will be 1 meter in lower side. the mounting GI coloumns will placed in a concrete footing  box ( 40*40cm) and will be below ground level through excavations of square trench footing (50*50cm).</t>
  </si>
  <si>
    <t>B: Borehole ancillary works( water pipe line extension and water kiosks)</t>
  </si>
  <si>
    <t xml:space="preserve">Supply and install  2" HDPE pn10 water pipes on 500meters from source to tank, and from tank to kiosks including pipe fittings (like tees, Sockets , gate valves, plug, unions, adaptors, elbows etc) </t>
  </si>
  <si>
    <t>Excavation of base foundation trench (2.4x2.8x0.3m deep)</t>
  </si>
  <si>
    <t>Cu.m</t>
  </si>
  <si>
    <t>Supplying and laying 250 mm approved hardcore filling spread well rammed and compacted</t>
  </si>
  <si>
    <t>Supplying and laying 50 mm approved lean concrete above the hardcore, spread well and smoothed.</t>
  </si>
  <si>
    <t>Construct a rubble massonary wall of 1.2m*1.6m and 0.55m high, with mortar mix ratio 1:4.</t>
  </si>
  <si>
    <t>Casting 10cm thick RCC top cap above the massonary cubicle foundation with mix ration 1:2:4, and Y 12@20cm c/c for both ways. (1.2*1.6*0.1m)</t>
  </si>
  <si>
    <t>Casting of Vertical RCC wall above the base water point with dimension  (1.6m widht*0.7m high* 0.2m thick), mixing ration 1:2:4, Y12mm@20cm c/c with 6mm stirups.</t>
  </si>
  <si>
    <t>Plumping work, including fixing Gi pipe 1", 6 peeckoks, elbows, Gi tee and gate valve.</t>
  </si>
  <si>
    <t>job</t>
  </si>
  <si>
    <t>Excavate Soak away pit located 4meters from the structure. The drainage channel to be linked with soak away pit with a 2" PVC drainage pipe. The Soak pit to have 1m Diameter and 1.5metres deep, filled with Hardcore.</t>
  </si>
  <si>
    <t>m2</t>
  </si>
  <si>
    <t>Construct two sun-shades roofing and fence GI link wall protection for the water points. This is consisting, supplying and eracting 8no Gi pipe post, (4no in each shade roof) with 3m high and base dimensions of 3m*3m square in each shade. Then install corrugated iron sheet roof with timber roof trusses c/c 3m. All roof trusses anchored directly with Gi posts. And all joints of roof trusses and purloins to be tied to gether . Dimension tie beam 2"x6", rafter 2"x4", purloins 2"x3", king post 2"x6", Brazing 2"x3". for the fence wall GI link of dimmension 3m*3m each side with vertical post of 8 nos GI 2" pipe 2m high firmly attached on ground with Concrete footing 0.3*0.3*0.3, with spaceing of 1.5m apart each other.</t>
  </si>
  <si>
    <t>Water supply: pipe line water distribution.</t>
  </si>
  <si>
    <t xml:space="preserve"> Excavate and back fill the pipe line trench of (500m*0.3*0.6m deep). The cost including excavation and back fill.</t>
  </si>
  <si>
    <t>C: Construction of Water points (kiosks).</t>
  </si>
  <si>
    <t>Sub-Total C</t>
  </si>
  <si>
    <t>Grand Total Cost.( A+B+C)</t>
  </si>
  <si>
    <t>Item</t>
  </si>
  <si>
    <t>Rate (USD)</t>
  </si>
  <si>
    <t>Amount (USD)</t>
  </si>
  <si>
    <t>No.</t>
  </si>
  <si>
    <t xml:space="preserve"> GRAND TOTAL.</t>
  </si>
  <si>
    <t>SUMMARY SHEET.</t>
  </si>
  <si>
    <t>Rehabilitation and upgrading of Geed-Balaadh Borehole.</t>
  </si>
  <si>
    <t>`</t>
  </si>
  <si>
    <t>Signature:</t>
  </si>
  <si>
    <t xml:space="preserve">Address: </t>
  </si>
  <si>
    <t xml:space="preserve">Tel No: </t>
  </si>
  <si>
    <t xml:space="preserve">Date: </t>
  </si>
  <si>
    <t>CONTRACTOR NAME:</t>
  </si>
  <si>
    <t>supply and install new grandfos submersible water pump 11 kw with automatic sensor on board for water detection and switch on and off.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</si>
</sst>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_);[Red]\(&quot;$&quot;#,##0\)"/>
    <numFmt numFmtId="8" formatCode="&quot;$&quot;#,##0.00_);[Red]\(&quot;$&quot;#,##0.00\)"/>
    <numFmt numFmtId="44" formatCode="_(&quot;$&quot;* #,##0.00_);_(&quot;$&quot;* \(#,##0.00\);_(&quot;$&quot;* &quot;-&quot;??_);_(@_)"/>
    <numFmt numFmtId="43" formatCode="_(* #,##0.00_);_(* \(#,##0.00\);_(* &quot;-&quot;??_);_(@_)"/>
    <numFmt numFmtId="164" formatCode="_(* #,##0.0_);_(* \(#,##0.0\);_(* &quot;-&quot;??_);_(@_)"/>
    <numFmt numFmtId="165" formatCode="_-* #,##0.00_-;\-* #,##0.00_-;_-* &quot;-&quot;??_-;_-@_-"/>
    <numFmt numFmtId="166" formatCode="0.0"/>
  </numFmts>
  <fonts count="19" x14ac:knownFonts="1">
    <font>
      <sz val="11"/>
      <color theme="1"/>
      <name val="Calibri"/>
      <family val="2"/>
      <scheme val="minor"/>
    </font>
    <font>
      <sz val="11"/>
      <color theme="1"/>
      <name val="Calibri"/>
      <family val="2"/>
      <scheme val="minor"/>
    </font>
    <font>
      <b/>
      <sz val="11"/>
      <name val="Arial"/>
      <family val="2"/>
    </font>
    <font>
      <b/>
      <sz val="11"/>
      <color theme="1"/>
      <name val="Arial"/>
      <family val="2"/>
    </font>
    <font>
      <sz val="10"/>
      <name val="Arial"/>
      <family val="2"/>
    </font>
    <font>
      <sz val="11"/>
      <name val="Arial"/>
      <family val="2"/>
    </font>
    <font>
      <sz val="11"/>
      <color theme="1"/>
      <name val="Arial"/>
      <family val="2"/>
    </font>
    <font>
      <vertAlign val="superscript"/>
      <sz val="11"/>
      <name val="Arial"/>
      <family val="2"/>
    </font>
    <font>
      <sz val="11"/>
      <color rgb="FF000000"/>
      <name val="Arial"/>
      <family val="2"/>
    </font>
    <font>
      <vertAlign val="superscript"/>
      <sz val="11"/>
      <color theme="1"/>
      <name val="Arial"/>
      <family val="2"/>
    </font>
    <font>
      <vertAlign val="superscript"/>
      <sz val="11"/>
      <color rgb="FF000000"/>
      <name val="Arial"/>
      <family val="2"/>
    </font>
    <font>
      <b/>
      <sz val="11"/>
      <color theme="0"/>
      <name val="Arial"/>
      <family val="2"/>
    </font>
    <font>
      <b/>
      <sz val="11"/>
      <color theme="1"/>
      <name val="Calibri"/>
      <family val="2"/>
      <scheme val="minor"/>
    </font>
    <font>
      <sz val="11"/>
      <color theme="1"/>
      <name val="Gill Sans MT"/>
      <family val="2"/>
    </font>
    <font>
      <sz val="12"/>
      <name val="Arial"/>
      <family val="2"/>
    </font>
    <font>
      <sz val="11"/>
      <color rgb="FF000000"/>
      <name val="Times New Roman"/>
      <family val="1"/>
    </font>
    <font>
      <b/>
      <sz val="12"/>
      <color theme="1"/>
      <name val="Calibri"/>
      <family val="2"/>
      <scheme val="minor"/>
    </font>
    <font>
      <b/>
      <sz val="11"/>
      <name val="Calibri"/>
      <family val="2"/>
      <scheme val="minor"/>
    </font>
    <font>
      <sz val="10"/>
      <color theme="1"/>
      <name val="Arial"/>
      <family val="2"/>
    </font>
  </fonts>
  <fills count="3">
    <fill>
      <patternFill patternType="none"/>
    </fill>
    <fill>
      <patternFill patternType="gray125"/>
    </fill>
    <fill>
      <patternFill patternType="solid">
        <fgColor theme="0"/>
        <bgColor indexed="64"/>
      </patternFill>
    </fill>
  </fills>
  <borders count="3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bottom/>
      <diagonal/>
    </border>
    <border>
      <left/>
      <right style="medium">
        <color indexed="64"/>
      </right>
      <top/>
      <bottom/>
      <diagonal/>
    </border>
  </borders>
  <cellStyleXfs count="7">
    <xf numFmtId="0" fontId="0" fillId="0" borderId="0"/>
    <xf numFmtId="44" fontId="1" fillId="0" borderId="0" applyFont="0" applyFill="0" applyBorder="0" applyAlignment="0" applyProtection="0"/>
    <xf numFmtId="43" fontId="4" fillId="0" borderId="0" applyFont="0" applyFill="0" applyBorder="0" applyAlignment="0" applyProtection="0"/>
    <xf numFmtId="165" fontId="4" fillId="0" borderId="0" applyFont="0" applyFill="0" applyBorder="0" applyAlignment="0" applyProtection="0"/>
    <xf numFmtId="0" fontId="1" fillId="0" borderId="0"/>
    <xf numFmtId="43" fontId="1" fillId="0" borderId="0" applyFont="0" applyFill="0" applyBorder="0" applyAlignment="0" applyProtection="0"/>
    <xf numFmtId="0" fontId="4" fillId="0" borderId="0"/>
  </cellStyleXfs>
  <cellXfs count="129">
    <xf numFmtId="0" fontId="0" fillId="0" borderId="0" xfId="0"/>
    <xf numFmtId="0" fontId="5" fillId="2" borderId="5" xfId="0" applyFont="1" applyFill="1" applyBorder="1" applyAlignment="1">
      <alignment horizontal="left" vertical="center" wrapText="1"/>
    </xf>
    <xf numFmtId="0" fontId="3" fillId="0" borderId="5" xfId="0" applyFont="1" applyBorder="1" applyAlignment="1">
      <alignment horizontal="left"/>
    </xf>
    <xf numFmtId="0" fontId="6" fillId="0" borderId="5" xfId="0" applyFont="1" applyBorder="1" applyAlignment="1">
      <alignment horizontal="left"/>
    </xf>
    <xf numFmtId="0" fontId="5" fillId="0" borderId="5" xfId="0" applyFont="1" applyBorder="1" applyAlignment="1">
      <alignment horizontal="left" vertical="top" wrapText="1"/>
    </xf>
    <xf numFmtId="0" fontId="6" fillId="0" borderId="5" xfId="0" applyFont="1" applyBorder="1" applyAlignment="1">
      <alignment horizontal="center" vertical="center"/>
    </xf>
    <xf numFmtId="44" fontId="6" fillId="0" borderId="5" xfId="1" applyFont="1" applyFill="1" applyBorder="1" applyAlignment="1" applyProtection="1">
      <alignment vertical="center"/>
      <protection locked="0"/>
    </xf>
    <xf numFmtId="0" fontId="2" fillId="0" borderId="5" xfId="0" applyFont="1" applyBorder="1" applyAlignment="1">
      <alignment horizontal="left"/>
    </xf>
    <xf numFmtId="44" fontId="3" fillId="0" borderId="5" xfId="0" applyNumberFormat="1" applyFont="1" applyBorder="1" applyAlignment="1">
      <alignment horizontal="center" vertical="center" wrapText="1"/>
    </xf>
    <xf numFmtId="0" fontId="5" fillId="0" borderId="5" xfId="0" applyFont="1" applyBorder="1" applyAlignment="1">
      <alignment horizontal="center" vertical="top"/>
    </xf>
    <xf numFmtId="0" fontId="5" fillId="0" borderId="5" xfId="0" applyFont="1" applyBorder="1" applyAlignment="1">
      <alignment vertical="top" wrapText="1"/>
    </xf>
    <xf numFmtId="0" fontId="5" fillId="0" borderId="5" xfId="0" applyFont="1" applyBorder="1" applyAlignment="1">
      <alignment horizontal="center" vertical="center"/>
    </xf>
    <xf numFmtId="166" fontId="5" fillId="0" borderId="5" xfId="0" applyNumberFormat="1" applyFont="1" applyBorder="1" applyAlignment="1">
      <alignment horizontal="center" vertical="center"/>
    </xf>
    <xf numFmtId="44" fontId="5" fillId="0" borderId="5" xfId="1" applyFont="1" applyFill="1" applyBorder="1" applyAlignment="1">
      <alignment horizontal="left" vertical="center"/>
    </xf>
    <xf numFmtId="44" fontId="5" fillId="0" borderId="5" xfId="1" applyFont="1" applyFill="1" applyBorder="1" applyAlignment="1">
      <alignment vertical="top" wrapText="1"/>
    </xf>
    <xf numFmtId="0" fontId="8" fillId="0" borderId="5" xfId="0" applyFont="1" applyBorder="1" applyAlignment="1">
      <alignment horizontal="center" vertical="top" wrapText="1"/>
    </xf>
    <xf numFmtId="0" fontId="8" fillId="0" borderId="5" xfId="0" applyFont="1" applyBorder="1" applyAlignment="1">
      <alignment vertical="top" wrapText="1"/>
    </xf>
    <xf numFmtId="0" fontId="6" fillId="0" borderId="5" xfId="0" applyFont="1" applyBorder="1" applyAlignment="1">
      <alignment vertical="top" wrapText="1"/>
    </xf>
    <xf numFmtId="0" fontId="3" fillId="0" borderId="5" xfId="0" applyFont="1" applyBorder="1" applyAlignment="1">
      <alignment horizontal="center" vertical="center"/>
    </xf>
    <xf numFmtId="0" fontId="6" fillId="0" borderId="0" xfId="0" applyFont="1" applyAlignment="1">
      <alignment horizontal="left"/>
    </xf>
    <xf numFmtId="0" fontId="2" fillId="0" borderId="5" xfId="0" applyFont="1" applyBorder="1"/>
    <xf numFmtId="0" fontId="6" fillId="0" borderId="5" xfId="0" applyFont="1" applyBorder="1"/>
    <xf numFmtId="0" fontId="6" fillId="0" borderId="5" xfId="0" applyFont="1" applyBorder="1" applyAlignment="1">
      <alignment vertical="center"/>
    </xf>
    <xf numFmtId="0" fontId="5" fillId="0" borderId="5" xfId="0" applyFont="1" applyBorder="1" applyAlignment="1">
      <alignment horizontal="left" indent="1"/>
    </xf>
    <xf numFmtId="0" fontId="3" fillId="0" borderId="5" xfId="0" applyFont="1" applyBorder="1"/>
    <xf numFmtId="0" fontId="6" fillId="0" borderId="0" xfId="0" applyFont="1" applyAlignment="1">
      <alignment horizontal="center" vertical="center"/>
    </xf>
    <xf numFmtId="0" fontId="8" fillId="0" borderId="5" xfId="0" applyFont="1" applyBorder="1" applyAlignment="1">
      <alignment horizontal="center" vertical="center" wrapText="1"/>
    </xf>
    <xf numFmtId="164" fontId="6" fillId="0" borderId="0" xfId="0" applyNumberFormat="1" applyFont="1" applyAlignment="1">
      <alignment horizontal="center" vertical="center"/>
    </xf>
    <xf numFmtId="164" fontId="6" fillId="0" borderId="5" xfId="0" applyNumberFormat="1" applyFont="1" applyBorder="1" applyAlignment="1">
      <alignment horizontal="center" vertical="center"/>
    </xf>
    <xf numFmtId="44" fontId="5" fillId="0" borderId="5" xfId="1" applyFont="1" applyBorder="1" applyAlignment="1">
      <alignment horizontal="center" vertical="center"/>
    </xf>
    <xf numFmtId="44" fontId="8" fillId="0" borderId="5" xfId="1" applyFont="1" applyFill="1" applyBorder="1" applyAlignment="1" applyProtection="1">
      <alignment horizontal="center" vertical="center" wrapText="1"/>
      <protection locked="0"/>
    </xf>
    <xf numFmtId="44" fontId="6" fillId="0" borderId="5" xfId="1" applyFont="1" applyFill="1" applyBorder="1" applyAlignment="1" applyProtection="1">
      <alignment horizontal="center" vertical="center"/>
      <protection locked="0"/>
    </xf>
    <xf numFmtId="44" fontId="5" fillId="0" borderId="5" xfId="1" applyFont="1" applyFill="1" applyBorder="1" applyAlignment="1">
      <alignment horizontal="center" vertical="center"/>
    </xf>
    <xf numFmtId="44" fontId="6" fillId="0" borderId="5" xfId="1" applyFont="1" applyFill="1" applyBorder="1" applyAlignment="1">
      <alignment horizontal="center" vertical="center"/>
    </xf>
    <xf numFmtId="44" fontId="6" fillId="0" borderId="5" xfId="1" applyFont="1" applyFill="1" applyBorder="1" applyAlignment="1">
      <alignment horizontal="center" vertical="center" wrapText="1"/>
    </xf>
    <xf numFmtId="44" fontId="3" fillId="0" borderId="5" xfId="1" applyFont="1" applyFill="1" applyBorder="1" applyAlignment="1">
      <alignment horizontal="center" vertical="center"/>
    </xf>
    <xf numFmtId="44" fontId="6" fillId="0" borderId="0" xfId="1" applyFont="1" applyAlignment="1">
      <alignment horizontal="center" vertical="center"/>
    </xf>
    <xf numFmtId="44" fontId="2" fillId="0" borderId="5" xfId="1" applyFont="1" applyFill="1" applyBorder="1" applyAlignment="1">
      <alignment horizontal="center" vertical="center"/>
    </xf>
    <xf numFmtId="44" fontId="6" fillId="0" borderId="5" xfId="1" applyFont="1" applyBorder="1" applyAlignment="1">
      <alignment horizontal="center" vertical="center"/>
    </xf>
    <xf numFmtId="44" fontId="3" fillId="0" borderId="5" xfId="1" applyFont="1" applyBorder="1" applyAlignment="1">
      <alignment horizontal="center" vertical="center"/>
    </xf>
    <xf numFmtId="44" fontId="6" fillId="0" borderId="5" xfId="1" applyFont="1" applyFill="1" applyBorder="1" applyAlignment="1" applyProtection="1">
      <alignment horizontal="center" vertical="center" wrapText="1"/>
    </xf>
    <xf numFmtId="44" fontId="6" fillId="0" borderId="0" xfId="1" applyFont="1" applyAlignment="1">
      <alignment horizontal="left" vertical="center"/>
    </xf>
    <xf numFmtId="44" fontId="5" fillId="0" borderId="5" xfId="1" applyFont="1" applyBorder="1" applyAlignment="1">
      <alignment horizontal="right" vertical="center"/>
    </xf>
    <xf numFmtId="44" fontId="6" fillId="0" borderId="5" xfId="1" applyFont="1" applyBorder="1" applyAlignment="1">
      <alignment horizontal="left" vertical="center"/>
    </xf>
    <xf numFmtId="44" fontId="3" fillId="0" borderId="5" xfId="1" applyFont="1" applyBorder="1" applyAlignment="1">
      <alignment vertical="center"/>
    </xf>
    <xf numFmtId="0" fontId="6" fillId="0" borderId="5" xfId="0" applyFont="1" applyBorder="1" applyAlignment="1">
      <alignment horizontal="left" wrapText="1"/>
    </xf>
    <xf numFmtId="0" fontId="6" fillId="0" borderId="5" xfId="4" applyFont="1" applyBorder="1" applyAlignment="1">
      <alignment wrapText="1"/>
    </xf>
    <xf numFmtId="0" fontId="6" fillId="0" borderId="5" xfId="0" applyFont="1" applyBorder="1" applyAlignment="1">
      <alignment horizontal="center" vertical="center" wrapText="1"/>
    </xf>
    <xf numFmtId="44" fontId="6" fillId="0" borderId="5" xfId="1" applyFont="1" applyBorder="1" applyAlignment="1">
      <alignment horizontal="center" vertical="center" wrapText="1"/>
    </xf>
    <xf numFmtId="0" fontId="2" fillId="2" borderId="12" xfId="0" applyFont="1" applyFill="1" applyBorder="1" applyAlignment="1">
      <alignment wrapText="1"/>
    </xf>
    <xf numFmtId="0" fontId="6" fillId="2" borderId="0" xfId="0" applyFont="1" applyFill="1"/>
    <xf numFmtId="0" fontId="5" fillId="0" borderId="12" xfId="0" applyFont="1" applyBorder="1"/>
    <xf numFmtId="0" fontId="6" fillId="0" borderId="5" xfId="0" applyFont="1" applyBorder="1" applyAlignment="1">
      <alignment wrapText="1"/>
    </xf>
    <xf numFmtId="0" fontId="14" fillId="0" borderId="5" xfId="0" applyFont="1" applyBorder="1" applyAlignment="1">
      <alignment horizontal="center"/>
    </xf>
    <xf numFmtId="6" fontId="14" fillId="0" borderId="5" xfId="0" applyNumberFormat="1" applyFont="1" applyBorder="1" applyAlignment="1">
      <alignment horizontal="center"/>
    </xf>
    <xf numFmtId="8" fontId="14" fillId="0" borderId="14" xfId="0" applyNumberFormat="1" applyFont="1" applyBorder="1" applyAlignment="1">
      <alignment horizontal="center"/>
    </xf>
    <xf numFmtId="0" fontId="6" fillId="0" borderId="0" xfId="0" applyFont="1"/>
    <xf numFmtId="0" fontId="6" fillId="0" borderId="0" xfId="0" applyFont="1" applyAlignment="1">
      <alignment wrapText="1"/>
    </xf>
    <xf numFmtId="0" fontId="14" fillId="0" borderId="11" xfId="0" applyFont="1" applyBorder="1" applyAlignment="1">
      <alignment horizontal="center"/>
    </xf>
    <xf numFmtId="6" fontId="14" fillId="0" borderId="11" xfId="0" applyNumberFormat="1" applyFont="1" applyBorder="1" applyAlignment="1">
      <alignment horizontal="center"/>
    </xf>
    <xf numFmtId="0" fontId="5" fillId="0" borderId="8" xfId="0" applyFont="1" applyBorder="1" applyAlignment="1">
      <alignment horizontal="center" vertical="top"/>
    </xf>
    <xf numFmtId="8" fontId="2" fillId="0" borderId="5" xfId="1" applyNumberFormat="1" applyFont="1" applyFill="1" applyBorder="1" applyAlignment="1">
      <alignment horizontal="center" vertical="center"/>
    </xf>
    <xf numFmtId="0" fontId="15" fillId="0" borderId="0" xfId="0" applyFont="1" applyAlignment="1">
      <alignment vertical="top" wrapText="1"/>
    </xf>
    <xf numFmtId="0" fontId="15" fillId="0" borderId="0" xfId="0" applyFont="1" applyAlignment="1">
      <alignment horizontal="left" vertical="top"/>
    </xf>
    <xf numFmtId="0" fontId="12" fillId="0" borderId="12" xfId="0" applyFont="1" applyBorder="1"/>
    <xf numFmtId="0" fontId="12" fillId="0" borderId="5" xfId="0" applyFont="1" applyBorder="1"/>
    <xf numFmtId="0" fontId="12" fillId="0" borderId="14" xfId="0" applyFont="1" applyBorder="1"/>
    <xf numFmtId="0" fontId="0" fillId="0" borderId="5" xfId="0" applyBorder="1"/>
    <xf numFmtId="0" fontId="0" fillId="2" borderId="12" xfId="0" applyFill="1" applyBorder="1"/>
    <xf numFmtId="0" fontId="13" fillId="2" borderId="5" xfId="0" applyFont="1" applyFill="1" applyBorder="1" applyAlignment="1">
      <alignment wrapText="1"/>
    </xf>
    <xf numFmtId="43" fontId="0" fillId="0" borderId="5" xfId="5" applyFont="1" applyBorder="1"/>
    <xf numFmtId="43" fontId="0" fillId="0" borderId="14" xfId="5" applyFont="1" applyBorder="1"/>
    <xf numFmtId="0" fontId="12" fillId="0" borderId="24" xfId="0" applyFont="1" applyBorder="1"/>
    <xf numFmtId="43" fontId="16" fillId="0" borderId="28" xfId="5" applyFont="1" applyBorder="1"/>
    <xf numFmtId="0" fontId="0" fillId="2" borderId="29" xfId="0" applyFill="1" applyBorder="1"/>
    <xf numFmtId="44" fontId="6" fillId="0" borderId="5" xfId="0" applyNumberFormat="1" applyFont="1" applyBorder="1" applyAlignment="1">
      <alignment horizontal="center" vertical="center" wrapText="1"/>
    </xf>
    <xf numFmtId="44" fontId="18" fillId="0" borderId="5" xfId="1" applyFont="1" applyBorder="1" applyAlignment="1">
      <alignment horizontal="center" vertical="center" wrapText="1"/>
    </xf>
    <xf numFmtId="0" fontId="2" fillId="0" borderId="5" xfId="0" applyFont="1" applyBorder="1" applyAlignment="1">
      <alignment horizontal="center" wrapText="1"/>
    </xf>
    <xf numFmtId="0" fontId="3" fillId="0" borderId="5" xfId="0" applyFont="1" applyBorder="1" applyAlignment="1">
      <alignment horizontal="center"/>
    </xf>
    <xf numFmtId="0" fontId="6" fillId="0" borderId="5" xfId="0" applyFont="1" applyBorder="1" applyAlignment="1">
      <alignment horizontal="center"/>
    </xf>
    <xf numFmtId="0" fontId="3" fillId="0" borderId="5" xfId="0" applyFont="1" applyBorder="1" applyAlignment="1">
      <alignment horizontal="center" vertical="center" wrapText="1"/>
    </xf>
    <xf numFmtId="0" fontId="3" fillId="0" borderId="1" xfId="0" applyFont="1" applyBorder="1" applyAlignment="1">
      <alignment horizontal="center" vertical="center" wrapText="1"/>
    </xf>
    <xf numFmtId="0" fontId="3" fillId="0" borderId="3"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44" fontId="3" fillId="0" borderId="5" xfId="1" applyFont="1" applyFill="1" applyBorder="1" applyAlignment="1" applyProtection="1">
      <alignment horizontal="center" vertical="center" wrapText="1"/>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3" fillId="0" borderId="5" xfId="0" applyFont="1" applyBorder="1" applyAlignment="1">
      <alignment horizontal="center" wrapText="1"/>
    </xf>
    <xf numFmtId="0" fontId="3" fillId="0" borderId="5" xfId="0" applyFont="1" applyBorder="1" applyAlignment="1">
      <alignment horizontal="left"/>
    </xf>
    <xf numFmtId="164" fontId="3" fillId="0" borderId="5" xfId="0" applyNumberFormat="1" applyFont="1" applyBorder="1" applyAlignment="1">
      <alignment horizontal="center" vertical="center" wrapText="1"/>
    </xf>
    <xf numFmtId="44" fontId="3" fillId="0" borderId="5" xfId="1" applyFont="1" applyBorder="1" applyAlignment="1">
      <alignment horizontal="center" vertical="center" wrapText="1"/>
    </xf>
    <xf numFmtId="0" fontId="3" fillId="0" borderId="5" xfId="0" applyFont="1" applyBorder="1" applyAlignment="1">
      <alignment horizontal="center" vertical="center"/>
    </xf>
    <xf numFmtId="0" fontId="11" fillId="0" borderId="5" xfId="0" applyFont="1" applyBorder="1" applyAlignment="1">
      <alignment horizontal="center" vertical="center"/>
    </xf>
    <xf numFmtId="0" fontId="11" fillId="0" borderId="5" xfId="0" applyFont="1" applyBorder="1" applyAlignment="1">
      <alignment horizontal="center" vertical="center" wrapText="1"/>
    </xf>
    <xf numFmtId="0" fontId="2" fillId="0" borderId="6" xfId="0" applyFont="1" applyBorder="1" applyAlignment="1">
      <alignment horizontal="center" vertical="top" wrapText="1"/>
    </xf>
    <xf numFmtId="0" fontId="2" fillId="0" borderId="7" xfId="0" applyFont="1" applyBorder="1" applyAlignment="1">
      <alignment horizontal="center" vertical="top" wrapText="1"/>
    </xf>
    <xf numFmtId="0" fontId="2" fillId="0" borderId="8" xfId="0" applyFont="1" applyBorder="1" applyAlignment="1">
      <alignment horizontal="center" vertical="top" wrapText="1"/>
    </xf>
    <xf numFmtId="0" fontId="2" fillId="2" borderId="6"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13" xfId="0" applyFont="1" applyFill="1" applyBorder="1" applyAlignment="1">
      <alignment horizontal="center" vertical="center"/>
    </xf>
    <xf numFmtId="0" fontId="15" fillId="0" borderId="15" xfId="0" applyFont="1" applyBorder="1" applyAlignment="1">
      <alignment horizontal="center" vertical="top" wrapText="1"/>
    </xf>
    <xf numFmtId="0" fontId="15" fillId="0" borderId="16" xfId="0" applyFont="1" applyBorder="1" applyAlignment="1">
      <alignment horizontal="center" vertical="top" wrapText="1"/>
    </xf>
    <xf numFmtId="0" fontId="15" fillId="0" borderId="17" xfId="0" applyFont="1" applyBorder="1" applyAlignment="1">
      <alignment horizontal="center" vertical="top" wrapText="1"/>
    </xf>
    <xf numFmtId="0" fontId="17" fillId="0" borderId="21" xfId="6" applyFont="1" applyBorder="1" applyAlignment="1">
      <alignment horizontal="center" vertical="center" wrapText="1"/>
    </xf>
    <xf numFmtId="0" fontId="17" fillId="0" borderId="22" xfId="6" applyFont="1" applyBorder="1" applyAlignment="1">
      <alignment horizontal="center" vertical="center" wrapText="1"/>
    </xf>
    <xf numFmtId="0" fontId="17" fillId="0" borderId="23" xfId="6" applyFont="1" applyBorder="1" applyAlignment="1">
      <alignment horizontal="center" vertical="center" wrapText="1"/>
    </xf>
    <xf numFmtId="0" fontId="12" fillId="0" borderId="25" xfId="0" applyFont="1" applyBorder="1" applyAlignment="1">
      <alignment horizontal="center"/>
    </xf>
    <xf numFmtId="0" fontId="12" fillId="0" borderId="26" xfId="0" applyFont="1" applyBorder="1" applyAlignment="1">
      <alignment horizontal="center"/>
    </xf>
    <xf numFmtId="0" fontId="12" fillId="0" borderId="27" xfId="0" applyFont="1" applyBorder="1" applyAlignment="1">
      <alignment horizontal="center"/>
    </xf>
    <xf numFmtId="0" fontId="2" fillId="0" borderId="30" xfId="0" applyFont="1" applyBorder="1"/>
    <xf numFmtId="0" fontId="5" fillId="0" borderId="31" xfId="0" applyFont="1" applyBorder="1"/>
    <xf numFmtId="0" fontId="5" fillId="0" borderId="32" xfId="0" applyFont="1" applyBorder="1"/>
    <xf numFmtId="0" fontId="6" fillId="0" borderId="1" xfId="0" applyFont="1" applyBorder="1" applyAlignment="1">
      <alignment horizontal="center" vertical="center"/>
    </xf>
    <xf numFmtId="0" fontId="6" fillId="0" borderId="4" xfId="0" applyFont="1" applyBorder="1" applyAlignment="1">
      <alignment horizontal="center" vertical="center"/>
    </xf>
    <xf numFmtId="0" fontId="6" fillId="0" borderId="9" xfId="0" applyFont="1" applyBorder="1" applyAlignment="1">
      <alignment horizontal="center" vertical="center"/>
    </xf>
    <xf numFmtId="0" fontId="2" fillId="0" borderId="33" xfId="0" applyFont="1" applyBorder="1" applyAlignment="1">
      <alignment horizontal="left"/>
    </xf>
    <xf numFmtId="0" fontId="2" fillId="0" borderId="7" xfId="0" applyFont="1" applyBorder="1" applyAlignment="1">
      <alignment horizontal="left"/>
    </xf>
    <xf numFmtId="0" fontId="2" fillId="0" borderId="13" xfId="0" applyFont="1" applyBorder="1" applyAlignment="1">
      <alignment horizontal="left"/>
    </xf>
    <xf numFmtId="0" fontId="2" fillId="0" borderId="34" xfId="0" applyFont="1" applyBorder="1" applyAlignment="1">
      <alignment horizontal="left" vertical="center"/>
    </xf>
    <xf numFmtId="0" fontId="2" fillId="0" borderId="2" xfId="0" applyFont="1" applyBorder="1" applyAlignment="1">
      <alignment horizontal="left" vertical="center"/>
    </xf>
    <xf numFmtId="0" fontId="2" fillId="0" borderId="35" xfId="0" applyFont="1" applyBorder="1" applyAlignment="1">
      <alignment horizontal="left" vertical="center"/>
    </xf>
    <xf numFmtId="0" fontId="2" fillId="0" borderId="36" xfId="0" applyFont="1" applyBorder="1" applyAlignment="1">
      <alignment horizontal="left" vertical="center"/>
    </xf>
    <xf numFmtId="0" fontId="2" fillId="0" borderId="0" xfId="0" applyFont="1" applyAlignment="1">
      <alignment horizontal="left" vertical="center"/>
    </xf>
    <xf numFmtId="0" fontId="2" fillId="0" borderId="37" xfId="0" applyFont="1" applyBorder="1" applyAlignment="1">
      <alignment horizontal="left" vertical="center"/>
    </xf>
    <xf numFmtId="0" fontId="2" fillId="0" borderId="18" xfId="0" applyFont="1" applyBorder="1" applyAlignment="1">
      <alignment horizontal="left" vertical="center"/>
    </xf>
    <xf numFmtId="0" fontId="2" fillId="0" borderId="19" xfId="0" applyFont="1" applyBorder="1" applyAlignment="1">
      <alignment horizontal="left" vertical="center"/>
    </xf>
    <xf numFmtId="0" fontId="2" fillId="0" borderId="20" xfId="0" applyFont="1" applyBorder="1" applyAlignment="1">
      <alignment horizontal="left" vertical="center"/>
    </xf>
  </cellXfs>
  <cellStyles count="7">
    <cellStyle name="Comma" xfId="5" builtinId="3"/>
    <cellStyle name="Comma 2" xfId="2" xr:uid="{00000000-0005-0000-0000-000001000000}"/>
    <cellStyle name="Comma 2 2" xfId="3" xr:uid="{00000000-0005-0000-0000-000002000000}"/>
    <cellStyle name="Currency" xfId="1" builtinId="4"/>
    <cellStyle name="Normal" xfId="0" builtinId="0"/>
    <cellStyle name="Normal 2" xfId="4" xr:uid="{96326EB7-DB48-4325-A577-2D78C32817C1}"/>
    <cellStyle name="Normal 20 2" xfId="6" xr:uid="{189352BA-D381-4E5D-9159-BF195D4AC68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0</xdr:col>
      <xdr:colOff>215901</xdr:colOff>
      <xdr:row>0</xdr:row>
      <xdr:rowOff>101601</xdr:rowOff>
    </xdr:from>
    <xdr:to>
      <xdr:col>1</xdr:col>
      <xdr:colOff>1771651</xdr:colOff>
      <xdr:row>0</xdr:row>
      <xdr:rowOff>574676</xdr:rowOff>
    </xdr:to>
    <xdr:pic>
      <xdr:nvPicPr>
        <xdr:cNvPr id="2" name="Picture 1">
          <a:extLst>
            <a:ext uri="{FF2B5EF4-FFF2-40B4-BE49-F238E27FC236}">
              <a16:creationId xmlns:a16="http://schemas.microsoft.com/office/drawing/2014/main" id="{731B7B46-52EB-4986-B21D-9E4CCDB0F18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15901" y="101601"/>
          <a:ext cx="1892300" cy="4730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215901</xdr:colOff>
      <xdr:row>0</xdr:row>
      <xdr:rowOff>101601</xdr:rowOff>
    </xdr:from>
    <xdr:to>
      <xdr:col>1</xdr:col>
      <xdr:colOff>1771651</xdr:colOff>
      <xdr:row>0</xdr:row>
      <xdr:rowOff>574676</xdr:rowOff>
    </xdr:to>
    <xdr:pic>
      <xdr:nvPicPr>
        <xdr:cNvPr id="2" name="Picture 1">
          <a:extLst>
            <a:ext uri="{FF2B5EF4-FFF2-40B4-BE49-F238E27FC236}">
              <a16:creationId xmlns:a16="http://schemas.microsoft.com/office/drawing/2014/main" id="{0BD15F03-05BD-42E4-81B6-5F9EE9015C6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15901" y="101601"/>
          <a:ext cx="1892300" cy="47307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215901</xdr:colOff>
      <xdr:row>0</xdr:row>
      <xdr:rowOff>101601</xdr:rowOff>
    </xdr:from>
    <xdr:to>
      <xdr:col>1</xdr:col>
      <xdr:colOff>1771651</xdr:colOff>
      <xdr:row>0</xdr:row>
      <xdr:rowOff>574676</xdr:rowOff>
    </xdr:to>
    <xdr:pic>
      <xdr:nvPicPr>
        <xdr:cNvPr id="2" name="Picture 1">
          <a:extLst>
            <a:ext uri="{FF2B5EF4-FFF2-40B4-BE49-F238E27FC236}">
              <a16:creationId xmlns:a16="http://schemas.microsoft.com/office/drawing/2014/main" id="{1D2DA448-E7EA-4319-916B-BB0B0D328AD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15901" y="101601"/>
          <a:ext cx="1892300" cy="47307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161925</xdr:colOff>
      <xdr:row>0</xdr:row>
      <xdr:rowOff>114300</xdr:rowOff>
    </xdr:from>
    <xdr:to>
      <xdr:col>1</xdr:col>
      <xdr:colOff>1876425</xdr:colOff>
      <xdr:row>0</xdr:row>
      <xdr:rowOff>514350</xdr:rowOff>
    </xdr:to>
    <xdr:pic>
      <xdr:nvPicPr>
        <xdr:cNvPr id="2" name="Picture 1">
          <a:extLst>
            <a:ext uri="{FF2B5EF4-FFF2-40B4-BE49-F238E27FC236}">
              <a16:creationId xmlns:a16="http://schemas.microsoft.com/office/drawing/2014/main" id="{09DF4AA8-216E-4EAC-9DB6-00BBC06A2AA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1925" y="114300"/>
          <a:ext cx="2101850" cy="40005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101"/>
  <sheetViews>
    <sheetView view="pageBreakPreview" zoomScale="98" zoomScaleNormal="100" zoomScaleSheetLayoutView="98" workbookViewId="0">
      <selection activeCell="B6" sqref="B6"/>
    </sheetView>
  </sheetViews>
  <sheetFormatPr defaultColWidth="9.08984375" defaultRowHeight="14" x14ac:dyDescent="0.3"/>
  <cols>
    <col min="1" max="1" width="4.81640625" style="19" customWidth="1"/>
    <col min="2" max="2" width="40.1796875" style="19" customWidth="1"/>
    <col min="3" max="3" width="9.90625" style="25" customWidth="1"/>
    <col min="4" max="4" width="7.453125" style="27" customWidth="1"/>
    <col min="5" max="5" width="11.7265625" style="41" customWidth="1"/>
    <col min="6" max="6" width="13.08984375" style="36" customWidth="1"/>
    <col min="7" max="7" width="38.36328125" style="19" customWidth="1"/>
    <col min="8" max="9" width="9.08984375" style="19"/>
    <col min="10" max="10" width="11.453125" style="19" bestFit="1" customWidth="1"/>
    <col min="11" max="16384" width="9.08984375" style="19"/>
  </cols>
  <sheetData>
    <row r="1" spans="1:7" ht="58" customHeight="1" x14ac:dyDescent="0.3"/>
    <row r="2" spans="1:7" ht="25" customHeight="1" x14ac:dyDescent="0.3">
      <c r="A2" s="80" t="s">
        <v>47</v>
      </c>
      <c r="B2" s="80"/>
      <c r="C2" s="80"/>
      <c r="D2" s="80"/>
      <c r="E2" s="80"/>
      <c r="F2" s="80"/>
    </row>
    <row r="3" spans="1:7" ht="15" customHeight="1" x14ac:dyDescent="0.3">
      <c r="A3" s="90" t="s">
        <v>0</v>
      </c>
      <c r="B3" s="80" t="s">
        <v>46</v>
      </c>
      <c r="C3" s="80" t="s">
        <v>1</v>
      </c>
      <c r="D3" s="91" t="s">
        <v>2</v>
      </c>
      <c r="E3" s="92" t="s">
        <v>44</v>
      </c>
      <c r="F3" s="85" t="s">
        <v>45</v>
      </c>
    </row>
    <row r="4" spans="1:7" ht="12.5" customHeight="1" x14ac:dyDescent="0.3">
      <c r="A4" s="90"/>
      <c r="B4" s="80"/>
      <c r="C4" s="80"/>
      <c r="D4" s="91"/>
      <c r="E4" s="92"/>
      <c r="F4" s="85"/>
    </row>
    <row r="5" spans="1:7" x14ac:dyDescent="0.3">
      <c r="A5" s="2"/>
      <c r="B5" s="89" t="s">
        <v>56</v>
      </c>
      <c r="C5" s="89"/>
      <c r="D5" s="89"/>
      <c r="E5" s="89"/>
      <c r="F5" s="89"/>
    </row>
    <row r="6" spans="1:7" ht="70" x14ac:dyDescent="0.3">
      <c r="A6" s="3">
        <v>1</v>
      </c>
      <c r="B6" s="4" t="s">
        <v>102</v>
      </c>
      <c r="C6" s="11" t="s">
        <v>53</v>
      </c>
      <c r="D6" s="11">
        <v>35</v>
      </c>
      <c r="E6" s="29"/>
      <c r="F6" s="32"/>
    </row>
    <row r="7" spans="1:7" ht="28" x14ac:dyDescent="0.3">
      <c r="A7" s="3">
        <v>2</v>
      </c>
      <c r="B7" s="4" t="s">
        <v>48</v>
      </c>
      <c r="C7" s="5" t="s">
        <v>49</v>
      </c>
      <c r="D7" s="5">
        <v>150</v>
      </c>
      <c r="E7" s="6"/>
      <c r="F7" s="33"/>
    </row>
    <row r="8" spans="1:7" ht="30" customHeight="1" x14ac:dyDescent="0.3">
      <c r="A8" s="3">
        <v>3</v>
      </c>
      <c r="B8" s="4" t="s">
        <v>100</v>
      </c>
      <c r="C8" s="5" t="s">
        <v>99</v>
      </c>
      <c r="D8" s="5">
        <v>36</v>
      </c>
      <c r="E8" s="6"/>
      <c r="F8" s="34"/>
    </row>
    <row r="9" spans="1:7" ht="70" x14ac:dyDescent="0.3">
      <c r="A9" s="3">
        <v>4</v>
      </c>
      <c r="B9" s="4" t="s">
        <v>4</v>
      </c>
      <c r="C9" s="5" t="s">
        <v>5</v>
      </c>
      <c r="D9" s="5">
        <v>1</v>
      </c>
      <c r="E9" s="6"/>
      <c r="F9" s="34"/>
    </row>
    <row r="10" spans="1:7" ht="34.5" customHeight="1" x14ac:dyDescent="0.3">
      <c r="A10" s="3">
        <v>5</v>
      </c>
      <c r="B10" s="4" t="s">
        <v>51</v>
      </c>
      <c r="C10" s="5" t="s">
        <v>53</v>
      </c>
      <c r="D10" s="5">
        <v>1</v>
      </c>
      <c r="E10" s="6"/>
      <c r="F10" s="34"/>
    </row>
    <row r="11" spans="1:7" ht="28" x14ac:dyDescent="0.3">
      <c r="A11" s="3">
        <v>6</v>
      </c>
      <c r="B11" s="1" t="s">
        <v>52</v>
      </c>
      <c r="C11" s="5" t="s">
        <v>54</v>
      </c>
      <c r="D11" s="5">
        <v>5</v>
      </c>
      <c r="E11" s="6"/>
      <c r="F11" s="34"/>
    </row>
    <row r="12" spans="1:7" ht="61" customHeight="1" x14ac:dyDescent="0.3">
      <c r="A12" s="3">
        <v>7</v>
      </c>
      <c r="B12" s="4" t="s">
        <v>57</v>
      </c>
      <c r="C12" s="11" t="s">
        <v>25</v>
      </c>
      <c r="D12" s="11">
        <v>1</v>
      </c>
      <c r="E12" s="29"/>
      <c r="F12" s="32"/>
    </row>
    <row r="13" spans="1:7" ht="21.75" customHeight="1" x14ac:dyDescent="0.3">
      <c r="A13" s="7"/>
      <c r="B13" s="77" t="s">
        <v>55</v>
      </c>
      <c r="C13" s="77"/>
      <c r="D13" s="77"/>
      <c r="E13" s="77"/>
      <c r="F13" s="35"/>
    </row>
    <row r="14" spans="1:7" x14ac:dyDescent="0.3">
      <c r="A14" s="93" t="s">
        <v>69</v>
      </c>
      <c r="B14" s="94"/>
      <c r="C14" s="94"/>
      <c r="D14" s="94"/>
      <c r="E14" s="94"/>
      <c r="F14" s="94"/>
      <c r="G14" s="19" t="s">
        <v>43</v>
      </c>
    </row>
    <row r="15" spans="1:7" ht="29.15" customHeight="1" x14ac:dyDescent="0.3">
      <c r="A15" s="20"/>
      <c r="B15" s="77" t="s">
        <v>91</v>
      </c>
      <c r="C15" s="77"/>
      <c r="D15" s="77"/>
      <c r="E15" s="77"/>
      <c r="F15" s="77"/>
    </row>
    <row r="16" spans="1:7" ht="28" x14ac:dyDescent="0.3">
      <c r="A16" s="9">
        <v>1</v>
      </c>
      <c r="B16" s="4" t="s">
        <v>61</v>
      </c>
      <c r="C16" s="11" t="s">
        <v>62</v>
      </c>
      <c r="D16" s="11">
        <v>35</v>
      </c>
      <c r="E16" s="42"/>
      <c r="F16" s="32"/>
    </row>
    <row r="17" spans="1:6" ht="28" x14ac:dyDescent="0.3">
      <c r="A17" s="9">
        <v>2</v>
      </c>
      <c r="B17" s="4" t="s">
        <v>26</v>
      </c>
      <c r="C17" s="11" t="s">
        <v>63</v>
      </c>
      <c r="D17" s="12">
        <v>20</v>
      </c>
      <c r="E17" s="42"/>
      <c r="F17" s="32"/>
    </row>
    <row r="18" spans="1:6" ht="28" x14ac:dyDescent="0.3">
      <c r="A18" s="9">
        <v>3</v>
      </c>
      <c r="B18" s="4" t="s">
        <v>27</v>
      </c>
      <c r="C18" s="11" t="s">
        <v>63</v>
      </c>
      <c r="D18" s="11">
        <v>3</v>
      </c>
      <c r="E18" s="42"/>
      <c r="F18" s="32"/>
    </row>
    <row r="19" spans="1:6" ht="56" x14ac:dyDescent="0.3">
      <c r="A19" s="9">
        <v>4</v>
      </c>
      <c r="B19" s="4" t="s">
        <v>28</v>
      </c>
      <c r="C19" s="11" t="s">
        <v>63</v>
      </c>
      <c r="D19" s="11">
        <v>3.2</v>
      </c>
      <c r="E19" s="42"/>
      <c r="F19" s="32"/>
    </row>
    <row r="20" spans="1:6" ht="42" x14ac:dyDescent="0.3">
      <c r="A20" s="9">
        <v>5</v>
      </c>
      <c r="B20" s="4" t="s">
        <v>70</v>
      </c>
      <c r="C20" s="11" t="s">
        <v>63</v>
      </c>
      <c r="D20" s="11">
        <v>2.4</v>
      </c>
      <c r="E20" s="42"/>
      <c r="F20" s="32"/>
    </row>
    <row r="21" spans="1:6" ht="28" x14ac:dyDescent="0.3">
      <c r="A21" s="9">
        <v>6</v>
      </c>
      <c r="B21" s="4" t="s">
        <v>29</v>
      </c>
      <c r="C21" s="11" t="s">
        <v>63</v>
      </c>
      <c r="D21" s="11">
        <v>2</v>
      </c>
      <c r="E21" s="42"/>
      <c r="F21" s="32"/>
    </row>
    <row r="22" spans="1:6" ht="28" x14ac:dyDescent="0.3">
      <c r="A22" s="9">
        <v>7</v>
      </c>
      <c r="B22" s="4" t="s">
        <v>71</v>
      </c>
      <c r="C22" s="11" t="s">
        <v>63</v>
      </c>
      <c r="D22" s="11">
        <v>2.4</v>
      </c>
      <c r="E22" s="42"/>
      <c r="F22" s="32"/>
    </row>
    <row r="23" spans="1:6" ht="84" x14ac:dyDescent="0.3">
      <c r="A23" s="9">
        <v>8</v>
      </c>
      <c r="B23" s="4" t="s">
        <v>41</v>
      </c>
      <c r="C23" s="11" t="s">
        <v>63</v>
      </c>
      <c r="D23" s="11">
        <v>2.2999999999999998</v>
      </c>
      <c r="E23" s="42"/>
      <c r="F23" s="32"/>
    </row>
    <row r="24" spans="1:6" ht="70" x14ac:dyDescent="0.3">
      <c r="A24" s="9">
        <v>9</v>
      </c>
      <c r="B24" s="4" t="s">
        <v>30</v>
      </c>
      <c r="C24" s="11" t="s">
        <v>63</v>
      </c>
      <c r="D24" s="11">
        <v>3.3</v>
      </c>
      <c r="E24" s="42"/>
      <c r="F24" s="32"/>
    </row>
    <row r="25" spans="1:6" ht="28" x14ac:dyDescent="0.3">
      <c r="A25" s="9">
        <v>10</v>
      </c>
      <c r="B25" s="4" t="s">
        <v>42</v>
      </c>
      <c r="C25" s="11" t="s">
        <v>63</v>
      </c>
      <c r="D25" s="11">
        <v>4.8</v>
      </c>
      <c r="E25" s="42"/>
      <c r="F25" s="32"/>
    </row>
    <row r="26" spans="1:6" x14ac:dyDescent="0.3">
      <c r="A26" s="9">
        <v>11</v>
      </c>
      <c r="B26" s="13" t="s">
        <v>9</v>
      </c>
      <c r="C26" s="11" t="s">
        <v>8</v>
      </c>
      <c r="D26" s="11">
        <v>1</v>
      </c>
      <c r="E26" s="42"/>
      <c r="F26" s="32"/>
    </row>
    <row r="27" spans="1:6" ht="42" x14ac:dyDescent="0.3">
      <c r="A27" s="9">
        <v>12</v>
      </c>
      <c r="B27" s="14" t="s">
        <v>31</v>
      </c>
      <c r="C27" s="11" t="s">
        <v>3</v>
      </c>
      <c r="D27" s="11">
        <v>6</v>
      </c>
      <c r="E27" s="42"/>
      <c r="F27" s="32"/>
    </row>
    <row r="28" spans="1:6" ht="42" x14ac:dyDescent="0.3">
      <c r="A28" s="9">
        <v>13</v>
      </c>
      <c r="B28" s="4" t="s">
        <v>35</v>
      </c>
      <c r="C28" s="11" t="s">
        <v>8</v>
      </c>
      <c r="D28" s="11">
        <v>4</v>
      </c>
      <c r="E28" s="42"/>
      <c r="F28" s="32"/>
    </row>
    <row r="29" spans="1:6" ht="42" x14ac:dyDescent="0.3">
      <c r="A29" s="9">
        <v>14</v>
      </c>
      <c r="B29" s="4" t="s">
        <v>32</v>
      </c>
      <c r="C29" s="11" t="s">
        <v>7</v>
      </c>
      <c r="D29" s="11">
        <v>18</v>
      </c>
      <c r="E29" s="42"/>
      <c r="F29" s="32"/>
    </row>
    <row r="30" spans="1:6" ht="56" x14ac:dyDescent="0.3">
      <c r="A30" s="9">
        <v>15</v>
      </c>
      <c r="B30" s="4" t="s">
        <v>33</v>
      </c>
      <c r="C30" s="11" t="s">
        <v>62</v>
      </c>
      <c r="D30" s="11">
        <v>117</v>
      </c>
      <c r="E30" s="42"/>
      <c r="F30" s="32"/>
    </row>
    <row r="31" spans="1:6" ht="42" x14ac:dyDescent="0.3">
      <c r="A31" s="9">
        <v>16</v>
      </c>
      <c r="B31" s="4" t="s">
        <v>10</v>
      </c>
      <c r="C31" s="11" t="s">
        <v>62</v>
      </c>
      <c r="D31" s="11">
        <v>87</v>
      </c>
      <c r="E31" s="42"/>
      <c r="F31" s="32"/>
    </row>
    <row r="32" spans="1:6" ht="42" x14ac:dyDescent="0.3">
      <c r="A32" s="9"/>
      <c r="B32" s="4" t="s">
        <v>34</v>
      </c>
      <c r="C32" s="11" t="s">
        <v>11</v>
      </c>
      <c r="D32" s="11">
        <v>1</v>
      </c>
      <c r="E32" s="42"/>
      <c r="F32" s="32"/>
    </row>
    <row r="33" spans="1:6" ht="42" x14ac:dyDescent="0.3">
      <c r="A33" s="9"/>
      <c r="B33" s="4" t="s">
        <v>90</v>
      </c>
      <c r="C33" s="11" t="s">
        <v>58</v>
      </c>
      <c r="D33" s="11">
        <v>80</v>
      </c>
      <c r="E33" s="29"/>
      <c r="F33" s="32"/>
    </row>
    <row r="34" spans="1:6" ht="98" x14ac:dyDescent="0.3">
      <c r="A34" s="9"/>
      <c r="B34" s="10" t="s">
        <v>59</v>
      </c>
      <c r="C34" s="11" t="s">
        <v>49</v>
      </c>
      <c r="D34" s="11">
        <v>200</v>
      </c>
      <c r="E34" s="29"/>
      <c r="F34" s="32"/>
    </row>
    <row r="35" spans="1:6" ht="56" x14ac:dyDescent="0.3">
      <c r="A35" s="9">
        <v>17</v>
      </c>
      <c r="B35" s="10" t="s">
        <v>67</v>
      </c>
      <c r="C35" s="11" t="s">
        <v>60</v>
      </c>
      <c r="D35" s="11">
        <v>4</v>
      </c>
      <c r="E35" s="29"/>
      <c r="F35" s="32"/>
    </row>
    <row r="36" spans="1:6" ht="14.5" customHeight="1" x14ac:dyDescent="0.3">
      <c r="A36" s="86" t="s">
        <v>92</v>
      </c>
      <c r="B36" s="87"/>
      <c r="C36" s="87"/>
      <c r="D36" s="87"/>
      <c r="E36" s="88"/>
      <c r="F36" s="37"/>
    </row>
    <row r="37" spans="1:6" x14ac:dyDescent="0.3">
      <c r="A37" s="3"/>
      <c r="B37" s="3"/>
      <c r="C37" s="5"/>
      <c r="D37" s="28"/>
      <c r="E37" s="43"/>
      <c r="F37" s="38"/>
    </row>
    <row r="38" spans="1:6" ht="25.5" customHeight="1" x14ac:dyDescent="0.3">
      <c r="A38" s="80" t="s">
        <v>93</v>
      </c>
      <c r="B38" s="80"/>
      <c r="C38" s="80"/>
      <c r="D38" s="80"/>
      <c r="E38" s="80"/>
      <c r="F38" s="80"/>
    </row>
    <row r="39" spans="1:6" x14ac:dyDescent="0.3">
      <c r="A39" s="21" t="s">
        <v>73</v>
      </c>
      <c r="B39" s="24" t="s">
        <v>12</v>
      </c>
      <c r="C39" s="18" t="s">
        <v>1</v>
      </c>
      <c r="D39" s="18" t="s">
        <v>6</v>
      </c>
      <c r="E39" s="44" t="s">
        <v>13</v>
      </c>
      <c r="F39" s="39" t="s">
        <v>14</v>
      </c>
    </row>
    <row r="40" spans="1:6" ht="42" x14ac:dyDescent="0.3">
      <c r="A40" s="15">
        <v>1</v>
      </c>
      <c r="B40" s="16" t="s">
        <v>38</v>
      </c>
      <c r="C40" s="5" t="s">
        <v>64</v>
      </c>
      <c r="D40" s="26">
        <v>2.88</v>
      </c>
      <c r="E40" s="30"/>
      <c r="F40" s="40"/>
    </row>
    <row r="41" spans="1:6" ht="56" x14ac:dyDescent="0.3">
      <c r="A41" s="15">
        <v>2</v>
      </c>
      <c r="B41" s="17" t="s">
        <v>36</v>
      </c>
      <c r="C41" s="5" t="s">
        <v>64</v>
      </c>
      <c r="D41" s="5">
        <v>4.8</v>
      </c>
      <c r="E41" s="31"/>
      <c r="F41" s="40"/>
    </row>
    <row r="42" spans="1:6" ht="98" x14ac:dyDescent="0.3">
      <c r="A42" s="15">
        <v>3</v>
      </c>
      <c r="B42" s="16" t="s">
        <v>37</v>
      </c>
      <c r="C42" s="26" t="s">
        <v>65</v>
      </c>
      <c r="D42" s="26">
        <v>2.52</v>
      </c>
      <c r="E42" s="30"/>
      <c r="F42" s="40"/>
    </row>
    <row r="43" spans="1:6" ht="70" x14ac:dyDescent="0.3">
      <c r="A43" s="15">
        <v>4</v>
      </c>
      <c r="B43" s="16" t="s">
        <v>39</v>
      </c>
      <c r="C43" s="26" t="s">
        <v>66</v>
      </c>
      <c r="D43" s="26">
        <v>23</v>
      </c>
      <c r="E43" s="30"/>
      <c r="F43" s="40"/>
    </row>
    <row r="44" spans="1:6" ht="28" x14ac:dyDescent="0.3">
      <c r="A44" s="15">
        <v>5</v>
      </c>
      <c r="B44" s="16" t="s">
        <v>40</v>
      </c>
      <c r="C44" s="26" t="s">
        <v>23</v>
      </c>
      <c r="D44" s="26">
        <v>1</v>
      </c>
      <c r="E44" s="30"/>
      <c r="F44" s="40"/>
    </row>
    <row r="45" spans="1:6" ht="30.9" customHeight="1" x14ac:dyDescent="0.3">
      <c r="A45" s="77" t="s">
        <v>94</v>
      </c>
      <c r="B45" s="77"/>
      <c r="C45" s="77"/>
      <c r="D45" s="77"/>
      <c r="E45" s="77"/>
      <c r="F45" s="35"/>
    </row>
    <row r="46" spans="1:6" x14ac:dyDescent="0.3">
      <c r="A46" s="79"/>
      <c r="B46" s="80" t="s">
        <v>95</v>
      </c>
      <c r="C46" s="80"/>
      <c r="D46" s="81">
        <v>2</v>
      </c>
      <c r="E46" s="82"/>
      <c r="F46" s="85"/>
    </row>
    <row r="47" spans="1:6" x14ac:dyDescent="0.3">
      <c r="A47" s="79"/>
      <c r="B47" s="80"/>
      <c r="C47" s="80"/>
      <c r="D47" s="83"/>
      <c r="E47" s="84"/>
      <c r="F47" s="85"/>
    </row>
    <row r="48" spans="1:6" ht="16.25" customHeight="1" x14ac:dyDescent="0.3">
      <c r="A48" s="3"/>
      <c r="B48" s="3"/>
      <c r="C48" s="5"/>
      <c r="D48" s="28"/>
      <c r="E48" s="43"/>
      <c r="F48" s="38"/>
    </row>
    <row r="49" spans="1:6" ht="16.25" customHeight="1" x14ac:dyDescent="0.3">
      <c r="A49" s="20"/>
      <c r="B49" s="78" t="s">
        <v>96</v>
      </c>
      <c r="C49" s="78"/>
      <c r="D49" s="78"/>
      <c r="E49" s="78"/>
      <c r="F49" s="78"/>
    </row>
    <row r="50" spans="1:6" ht="16.25" customHeight="1" x14ac:dyDescent="0.3">
      <c r="A50" s="21" t="s">
        <v>73</v>
      </c>
      <c r="B50" s="24" t="s">
        <v>12</v>
      </c>
      <c r="C50" s="18" t="s">
        <v>1</v>
      </c>
      <c r="D50" s="18" t="s">
        <v>6</v>
      </c>
      <c r="E50" s="44" t="s">
        <v>13</v>
      </c>
      <c r="F50" s="39" t="s">
        <v>14</v>
      </c>
    </row>
    <row r="51" spans="1:6" ht="84" x14ac:dyDescent="0.3">
      <c r="A51" s="15">
        <v>1</v>
      </c>
      <c r="B51" s="16" t="s">
        <v>15</v>
      </c>
      <c r="C51" s="5" t="s">
        <v>64</v>
      </c>
      <c r="D51" s="26">
        <f>(25*0.5*0.5)+(8*4.1*0.2)</f>
        <v>12.809999999999999</v>
      </c>
      <c r="E51" s="30"/>
      <c r="F51" s="40"/>
    </row>
    <row r="52" spans="1:6" ht="28" x14ac:dyDescent="0.3">
      <c r="A52" s="15">
        <v>2</v>
      </c>
      <c r="B52" s="17" t="s">
        <v>72</v>
      </c>
      <c r="C52" s="5" t="s">
        <v>64</v>
      </c>
      <c r="D52" s="5">
        <f>(25*0.5*0.5)</f>
        <v>6.25</v>
      </c>
      <c r="E52" s="31"/>
      <c r="F52" s="40"/>
    </row>
    <row r="53" spans="1:6" ht="56" x14ac:dyDescent="0.3">
      <c r="A53" s="15">
        <v>3</v>
      </c>
      <c r="B53" s="17" t="s">
        <v>16</v>
      </c>
      <c r="C53" s="5" t="s">
        <v>64</v>
      </c>
      <c r="D53" s="5">
        <f>8*4.1*0.2</f>
        <v>6.56</v>
      </c>
      <c r="E53" s="31"/>
      <c r="F53" s="40"/>
    </row>
    <row r="54" spans="1:6" ht="28" x14ac:dyDescent="0.3">
      <c r="A54" s="15">
        <v>4</v>
      </c>
      <c r="B54" s="17" t="s">
        <v>17</v>
      </c>
      <c r="C54" s="5" t="s">
        <v>64</v>
      </c>
      <c r="D54" s="5">
        <f>4.1*8*0.05</f>
        <v>1.64</v>
      </c>
      <c r="E54" s="31"/>
      <c r="F54" s="40"/>
    </row>
    <row r="55" spans="1:6" ht="84" x14ac:dyDescent="0.3">
      <c r="A55" s="15">
        <v>5</v>
      </c>
      <c r="B55" s="16" t="s">
        <v>18</v>
      </c>
      <c r="C55" s="26" t="s">
        <v>65</v>
      </c>
      <c r="D55" s="26">
        <f>8*4.1*0.15</f>
        <v>4.919999999999999</v>
      </c>
      <c r="E55" s="30"/>
      <c r="F55" s="40"/>
    </row>
    <row r="56" spans="1:6" ht="84" x14ac:dyDescent="0.3">
      <c r="A56" s="15">
        <v>6</v>
      </c>
      <c r="B56" s="16" t="s">
        <v>19</v>
      </c>
      <c r="C56" s="26" t="s">
        <v>65</v>
      </c>
      <c r="D56" s="26">
        <v>1.05</v>
      </c>
      <c r="E56" s="30"/>
      <c r="F56" s="40"/>
    </row>
    <row r="57" spans="1:6" ht="70" x14ac:dyDescent="0.3">
      <c r="A57" s="15">
        <v>7</v>
      </c>
      <c r="B57" s="16" t="s">
        <v>20</v>
      </c>
      <c r="C57" s="26" t="s">
        <v>66</v>
      </c>
      <c r="D57" s="26">
        <v>8.4</v>
      </c>
      <c r="E57" s="30"/>
      <c r="F57" s="40"/>
    </row>
    <row r="58" spans="1:6" ht="42" x14ac:dyDescent="0.3">
      <c r="A58" s="15">
        <v>8</v>
      </c>
      <c r="B58" s="16" t="s">
        <v>21</v>
      </c>
      <c r="C58" s="26" t="s">
        <v>66</v>
      </c>
      <c r="D58" s="26">
        <v>4.2</v>
      </c>
      <c r="E58" s="30"/>
      <c r="F58" s="40"/>
    </row>
    <row r="59" spans="1:6" ht="112" x14ac:dyDescent="0.3">
      <c r="A59" s="15">
        <v>9</v>
      </c>
      <c r="B59" s="16" t="s">
        <v>22</v>
      </c>
      <c r="C59" s="26" t="s">
        <v>23</v>
      </c>
      <c r="D59" s="26">
        <v>2</v>
      </c>
      <c r="E59" s="30"/>
      <c r="F59" s="40"/>
    </row>
    <row r="60" spans="1:6" ht="16.25" customHeight="1" x14ac:dyDescent="0.3">
      <c r="A60" s="77" t="s">
        <v>97</v>
      </c>
      <c r="B60" s="77"/>
      <c r="C60" s="77"/>
      <c r="D60" s="77"/>
      <c r="E60" s="77"/>
      <c r="F60" s="35"/>
    </row>
    <row r="61" spans="1:6" ht="23.5" customHeight="1" x14ac:dyDescent="0.3">
      <c r="A61" s="78" t="s">
        <v>98</v>
      </c>
      <c r="B61" s="78"/>
      <c r="C61" s="78"/>
      <c r="D61" s="78"/>
      <c r="E61" s="78"/>
      <c r="F61" s="39"/>
    </row>
    <row r="62" spans="1:6" x14ac:dyDescent="0.3">
      <c r="A62" s="22"/>
      <c r="B62" s="23"/>
      <c r="C62" s="5"/>
      <c r="D62" s="5"/>
      <c r="E62" s="38"/>
      <c r="F62" s="38"/>
    </row>
    <row r="99" ht="27.9" customHeight="1" x14ac:dyDescent="0.3"/>
    <row r="100" ht="27.9" customHeight="1" x14ac:dyDescent="0.3"/>
    <row r="101" ht="27.65" customHeight="1" x14ac:dyDescent="0.3"/>
  </sheetData>
  <protectedRanges>
    <protectedRange sqref="D7:E11" name="Range28_1_1"/>
    <protectedRange sqref="D14:E14" name="Range28_1_3"/>
    <protectedRange sqref="D17:E20 D21:D22" name="Range28_2"/>
  </protectedRanges>
  <mergeCells count="21">
    <mergeCell ref="A38:F38"/>
    <mergeCell ref="A45:E45"/>
    <mergeCell ref="A36:E36"/>
    <mergeCell ref="A2:F2"/>
    <mergeCell ref="B13:E13"/>
    <mergeCell ref="B5:F5"/>
    <mergeCell ref="A3:A4"/>
    <mergeCell ref="B3:B4"/>
    <mergeCell ref="C3:C4"/>
    <mergeCell ref="D3:D4"/>
    <mergeCell ref="E3:E4"/>
    <mergeCell ref="F3:F4"/>
    <mergeCell ref="A14:F14"/>
    <mergeCell ref="B15:F15"/>
    <mergeCell ref="A60:E60"/>
    <mergeCell ref="A61:E61"/>
    <mergeCell ref="A46:A47"/>
    <mergeCell ref="B46:C47"/>
    <mergeCell ref="D46:E47"/>
    <mergeCell ref="B49:F49"/>
    <mergeCell ref="F46:F47"/>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906EFF-B8E3-4686-9C87-C9078ED01F0D}">
  <dimension ref="A1:G65"/>
  <sheetViews>
    <sheetView view="pageBreakPreview" topLeftCell="A20" zoomScale="95" zoomScaleNormal="100" zoomScaleSheetLayoutView="95" workbookViewId="0">
      <selection activeCell="E22" sqref="E22"/>
    </sheetView>
  </sheetViews>
  <sheetFormatPr defaultColWidth="9.08984375" defaultRowHeight="14" x14ac:dyDescent="0.3"/>
  <cols>
    <col min="1" max="1" width="4.81640625" style="19" customWidth="1"/>
    <col min="2" max="2" width="40.1796875" style="19" customWidth="1"/>
    <col min="3" max="3" width="8.90625" style="25" customWidth="1"/>
    <col min="4" max="4" width="7.453125" style="27" customWidth="1"/>
    <col min="5" max="5" width="12.26953125" style="36" customWidth="1"/>
    <col min="6" max="6" width="13.26953125" style="36" customWidth="1"/>
    <col min="7" max="7" width="38.36328125" style="19" customWidth="1"/>
    <col min="8" max="9" width="9.08984375" style="19"/>
    <col min="10" max="10" width="11.453125" style="19" bestFit="1" customWidth="1"/>
    <col min="11" max="16384" width="9.08984375" style="19"/>
  </cols>
  <sheetData>
    <row r="1" spans="1:6" ht="58" customHeight="1" x14ac:dyDescent="0.3"/>
    <row r="2" spans="1:6" ht="25" customHeight="1" x14ac:dyDescent="0.3">
      <c r="A2" s="80" t="s">
        <v>75</v>
      </c>
      <c r="B2" s="80"/>
      <c r="C2" s="80"/>
      <c r="D2" s="80"/>
      <c r="E2" s="80"/>
      <c r="F2" s="80"/>
    </row>
    <row r="3" spans="1:6" ht="15" customHeight="1" x14ac:dyDescent="0.3">
      <c r="A3" s="90" t="s">
        <v>0</v>
      </c>
      <c r="B3" s="80" t="s">
        <v>46</v>
      </c>
      <c r="C3" s="80" t="s">
        <v>1</v>
      </c>
      <c r="D3" s="91" t="s">
        <v>2</v>
      </c>
      <c r="E3" s="92" t="s">
        <v>44</v>
      </c>
      <c r="F3" s="85" t="s">
        <v>45</v>
      </c>
    </row>
    <row r="4" spans="1:6" ht="29.5" customHeight="1" x14ac:dyDescent="0.3">
      <c r="A4" s="90"/>
      <c r="B4" s="80"/>
      <c r="C4" s="80"/>
      <c r="D4" s="91"/>
      <c r="E4" s="92"/>
      <c r="F4" s="85"/>
    </row>
    <row r="5" spans="1:6" ht="23" customHeight="1" x14ac:dyDescent="0.3">
      <c r="A5" s="2"/>
      <c r="B5" s="89" t="s">
        <v>56</v>
      </c>
      <c r="C5" s="89"/>
      <c r="D5" s="89"/>
      <c r="E5" s="89"/>
      <c r="F5" s="89"/>
    </row>
    <row r="6" spans="1:6" ht="70" x14ac:dyDescent="0.3">
      <c r="A6" s="3">
        <v>1</v>
      </c>
      <c r="B6" s="4" t="s">
        <v>101</v>
      </c>
      <c r="C6" s="47" t="s">
        <v>53</v>
      </c>
      <c r="D6" s="47">
        <v>49</v>
      </c>
      <c r="E6" s="48"/>
      <c r="F6" s="8"/>
    </row>
    <row r="7" spans="1:6" ht="56" x14ac:dyDescent="0.3">
      <c r="A7" s="3">
        <v>2</v>
      </c>
      <c r="B7" s="45" t="s">
        <v>76</v>
      </c>
      <c r="C7" s="47" t="s">
        <v>53</v>
      </c>
      <c r="D7" s="47">
        <v>1</v>
      </c>
      <c r="E7" s="48"/>
      <c r="F7" s="8"/>
    </row>
    <row r="8" spans="1:6" ht="32.5" customHeight="1" x14ac:dyDescent="0.3">
      <c r="A8" s="3">
        <v>3</v>
      </c>
      <c r="B8" s="45" t="s">
        <v>89</v>
      </c>
      <c r="C8" s="47" t="s">
        <v>60</v>
      </c>
      <c r="D8" s="47">
        <v>80</v>
      </c>
      <c r="E8" s="48"/>
      <c r="F8" s="8"/>
    </row>
    <row r="9" spans="1:6" ht="29" customHeight="1" x14ac:dyDescent="0.3">
      <c r="A9" s="3">
        <v>4</v>
      </c>
      <c r="B9" s="45" t="s">
        <v>77</v>
      </c>
      <c r="C9" s="47" t="s">
        <v>53</v>
      </c>
      <c r="D9" s="47">
        <v>1</v>
      </c>
      <c r="E9" s="48"/>
      <c r="F9" s="8"/>
    </row>
    <row r="10" spans="1:6" ht="28" x14ac:dyDescent="0.3">
      <c r="A10" s="3">
        <v>5</v>
      </c>
      <c r="B10" s="46" t="s">
        <v>51</v>
      </c>
      <c r="C10" s="47" t="s">
        <v>53</v>
      </c>
      <c r="D10" s="47">
        <v>1</v>
      </c>
      <c r="E10" s="48"/>
      <c r="F10" s="8"/>
    </row>
    <row r="11" spans="1:6" ht="31" customHeight="1" x14ac:dyDescent="0.3">
      <c r="A11" s="3">
        <v>6</v>
      </c>
      <c r="B11" s="45" t="s">
        <v>79</v>
      </c>
      <c r="C11" s="47" t="s">
        <v>53</v>
      </c>
      <c r="D11" s="47">
        <v>1</v>
      </c>
      <c r="E11" s="48"/>
      <c r="F11" s="8"/>
    </row>
    <row r="12" spans="1:6" ht="30" customHeight="1" x14ac:dyDescent="0.3">
      <c r="A12" s="3">
        <v>7</v>
      </c>
      <c r="B12" s="4" t="s">
        <v>78</v>
      </c>
      <c r="C12" s="5" t="s">
        <v>53</v>
      </c>
      <c r="D12" s="5">
        <v>70</v>
      </c>
      <c r="E12" s="31"/>
      <c r="F12" s="8"/>
    </row>
    <row r="13" spans="1:6" ht="64.5" customHeight="1" x14ac:dyDescent="0.3">
      <c r="A13" s="3">
        <v>8</v>
      </c>
      <c r="B13" s="4" t="s">
        <v>80</v>
      </c>
      <c r="C13" s="5" t="s">
        <v>60</v>
      </c>
      <c r="D13" s="5">
        <v>300</v>
      </c>
      <c r="E13" s="31"/>
      <c r="F13" s="8"/>
    </row>
    <row r="14" spans="1:6" ht="73.5" customHeight="1" x14ac:dyDescent="0.3">
      <c r="A14" s="3">
        <v>9</v>
      </c>
      <c r="B14" s="4" t="s">
        <v>83</v>
      </c>
      <c r="C14" s="5" t="s">
        <v>5</v>
      </c>
      <c r="D14" s="5">
        <v>1</v>
      </c>
      <c r="E14" s="31"/>
      <c r="F14" s="8"/>
    </row>
    <row r="15" spans="1:6" ht="75.5" customHeight="1" x14ac:dyDescent="0.3">
      <c r="A15" s="3">
        <v>10</v>
      </c>
      <c r="B15" s="4" t="s">
        <v>81</v>
      </c>
      <c r="C15" s="5" t="s">
        <v>5</v>
      </c>
      <c r="D15" s="5">
        <v>1</v>
      </c>
      <c r="E15" s="31"/>
      <c r="F15" s="8"/>
    </row>
    <row r="16" spans="1:6" ht="59" customHeight="1" x14ac:dyDescent="0.3">
      <c r="A16" s="3">
        <v>11</v>
      </c>
      <c r="B16" s="4" t="s">
        <v>82</v>
      </c>
      <c r="C16" s="5" t="s">
        <v>11</v>
      </c>
      <c r="D16" s="5">
        <v>1</v>
      </c>
      <c r="E16" s="31"/>
      <c r="F16" s="8"/>
    </row>
    <row r="17" spans="1:7" ht="30.5" customHeight="1" x14ac:dyDescent="0.3">
      <c r="A17" s="7"/>
      <c r="B17" s="77" t="s">
        <v>55</v>
      </c>
      <c r="C17" s="77"/>
      <c r="D17" s="77"/>
      <c r="E17" s="77"/>
      <c r="F17" s="35"/>
    </row>
    <row r="18" spans="1:7" ht="26.5" customHeight="1" x14ac:dyDescent="0.3">
      <c r="A18" s="80" t="s">
        <v>84</v>
      </c>
      <c r="B18" s="95"/>
      <c r="C18" s="95"/>
      <c r="D18" s="95"/>
      <c r="E18" s="95"/>
      <c r="F18" s="95"/>
      <c r="G18" s="19" t="s">
        <v>43</v>
      </c>
    </row>
    <row r="19" spans="1:7" ht="70" x14ac:dyDescent="0.3">
      <c r="A19" s="9">
        <v>1</v>
      </c>
      <c r="B19" s="4" t="s">
        <v>85</v>
      </c>
      <c r="C19" s="11" t="s">
        <v>50</v>
      </c>
      <c r="D19" s="11">
        <v>1</v>
      </c>
      <c r="E19" s="29"/>
      <c r="F19" s="32"/>
    </row>
    <row r="20" spans="1:7" ht="112" x14ac:dyDescent="0.3">
      <c r="A20" s="9">
        <v>2</v>
      </c>
      <c r="B20" s="4" t="s">
        <v>86</v>
      </c>
      <c r="C20" s="11" t="s">
        <v>25</v>
      </c>
      <c r="D20" s="11">
        <v>1</v>
      </c>
      <c r="E20" s="29"/>
      <c r="F20" s="32"/>
    </row>
    <row r="21" spans="1:7" ht="56" x14ac:dyDescent="0.3">
      <c r="A21" s="9">
        <v>3</v>
      </c>
      <c r="B21" s="4" t="s">
        <v>87</v>
      </c>
      <c r="C21" s="11" t="s">
        <v>58</v>
      </c>
      <c r="D21" s="11">
        <v>2.7</v>
      </c>
      <c r="E21" s="29"/>
      <c r="F21" s="32"/>
    </row>
    <row r="22" spans="1:7" ht="154" x14ac:dyDescent="0.3">
      <c r="A22" s="9">
        <v>4</v>
      </c>
      <c r="B22" s="10" t="s">
        <v>88</v>
      </c>
      <c r="C22" s="11" t="s">
        <v>50</v>
      </c>
      <c r="D22" s="11">
        <v>1</v>
      </c>
      <c r="E22" s="29"/>
      <c r="F22" s="32"/>
    </row>
    <row r="23" spans="1:7" x14ac:dyDescent="0.3">
      <c r="A23" s="9"/>
      <c r="B23" s="96" t="s">
        <v>68</v>
      </c>
      <c r="C23" s="97"/>
      <c r="D23" s="97"/>
      <c r="E23" s="98"/>
      <c r="F23" s="37"/>
    </row>
    <row r="24" spans="1:7" ht="23.5" customHeight="1" x14ac:dyDescent="0.3">
      <c r="A24" s="78" t="s">
        <v>74</v>
      </c>
      <c r="B24" s="78"/>
      <c r="C24" s="78"/>
      <c r="D24" s="78"/>
      <c r="E24" s="78"/>
      <c r="F24" s="39"/>
    </row>
    <row r="25" spans="1:7" x14ac:dyDescent="0.3">
      <c r="A25" s="22"/>
      <c r="B25" s="23"/>
      <c r="C25" s="5"/>
      <c r="D25" s="5"/>
      <c r="E25" s="38"/>
      <c r="F25" s="38"/>
    </row>
    <row r="63" ht="27.9" customHeight="1" x14ac:dyDescent="0.3"/>
    <row r="64" ht="27.9" customHeight="1" x14ac:dyDescent="0.3"/>
    <row r="65" ht="27.65" customHeight="1" x14ac:dyDescent="0.3"/>
  </sheetData>
  <protectedRanges>
    <protectedRange sqref="D12:E16" name="Range28_1_1"/>
    <protectedRange sqref="D18:E18" name="Range28_1_3"/>
  </protectedRanges>
  <mergeCells count="12">
    <mergeCell ref="A24:E24"/>
    <mergeCell ref="B5:F5"/>
    <mergeCell ref="B17:E17"/>
    <mergeCell ref="A18:F18"/>
    <mergeCell ref="B23:E23"/>
    <mergeCell ref="A2:F2"/>
    <mergeCell ref="A3:A4"/>
    <mergeCell ref="B3:B4"/>
    <mergeCell ref="C3:C4"/>
    <mergeCell ref="D3:D4"/>
    <mergeCell ref="E3:E4"/>
    <mergeCell ref="F3:F4"/>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638676-42A2-492E-8742-F9910CFE760A}">
  <dimension ref="A1:G76"/>
  <sheetViews>
    <sheetView tabSelected="1" view="pageBreakPreview" topLeftCell="A34" zoomScale="96" zoomScaleNormal="100" zoomScaleSheetLayoutView="96" workbookViewId="0">
      <selection activeCell="D6" sqref="D6"/>
    </sheetView>
  </sheetViews>
  <sheetFormatPr defaultColWidth="9.08984375" defaultRowHeight="14" x14ac:dyDescent="0.3"/>
  <cols>
    <col min="1" max="1" width="4.81640625" style="19" customWidth="1"/>
    <col min="2" max="2" width="40.1796875" style="19" customWidth="1"/>
    <col min="3" max="3" width="9.1796875" style="25" customWidth="1"/>
    <col min="4" max="4" width="8.90625" style="27" customWidth="1"/>
    <col min="5" max="5" width="11.36328125" style="36" customWidth="1"/>
    <col min="6" max="6" width="12.6328125" style="36" customWidth="1"/>
    <col min="7" max="7" width="38.36328125" style="19" customWidth="1"/>
    <col min="8" max="9" width="9.08984375" style="19"/>
    <col min="10" max="10" width="11.453125" style="19" bestFit="1" customWidth="1"/>
    <col min="11" max="16384" width="9.08984375" style="19"/>
  </cols>
  <sheetData>
    <row r="1" spans="1:6" ht="58" customHeight="1" x14ac:dyDescent="0.3"/>
    <row r="2" spans="1:6" ht="25" customHeight="1" x14ac:dyDescent="0.3">
      <c r="A2" s="80" t="s">
        <v>132</v>
      </c>
      <c r="B2" s="80"/>
      <c r="C2" s="80"/>
      <c r="D2" s="80"/>
      <c r="E2" s="80"/>
      <c r="F2" s="80"/>
    </row>
    <row r="3" spans="1:6" ht="15" customHeight="1" x14ac:dyDescent="0.3">
      <c r="A3" s="90" t="s">
        <v>0</v>
      </c>
      <c r="B3" s="80" t="s">
        <v>46</v>
      </c>
      <c r="C3" s="80" t="s">
        <v>1</v>
      </c>
      <c r="D3" s="91" t="s">
        <v>2</v>
      </c>
      <c r="E3" s="92" t="s">
        <v>44</v>
      </c>
      <c r="F3" s="85" t="s">
        <v>45</v>
      </c>
    </row>
    <row r="4" spans="1:6" ht="12.5" customHeight="1" x14ac:dyDescent="0.3">
      <c r="A4" s="90"/>
      <c r="B4" s="80"/>
      <c r="C4" s="80"/>
      <c r="D4" s="91"/>
      <c r="E4" s="92"/>
      <c r="F4" s="85"/>
    </row>
    <row r="5" spans="1:6" x14ac:dyDescent="0.3">
      <c r="A5" s="2"/>
      <c r="B5" s="89" t="s">
        <v>56</v>
      </c>
      <c r="C5" s="89"/>
      <c r="D5" s="89"/>
      <c r="E5" s="89"/>
      <c r="F5" s="89"/>
    </row>
    <row r="6" spans="1:6" ht="70" x14ac:dyDescent="0.3">
      <c r="A6" s="2">
        <v>1</v>
      </c>
      <c r="B6" s="4" t="s">
        <v>103</v>
      </c>
      <c r="C6" s="47" t="s">
        <v>53</v>
      </c>
      <c r="D6" s="47">
        <v>26</v>
      </c>
      <c r="E6" s="48"/>
      <c r="F6" s="75"/>
    </row>
    <row r="7" spans="1:6" ht="56" x14ac:dyDescent="0.3">
      <c r="A7" s="2">
        <v>2</v>
      </c>
      <c r="B7" s="45" t="s">
        <v>139</v>
      </c>
      <c r="C7" s="47" t="s">
        <v>53</v>
      </c>
      <c r="D7" s="47">
        <v>1</v>
      </c>
      <c r="E7" s="34"/>
      <c r="F7" s="75"/>
    </row>
    <row r="8" spans="1:6" ht="42" x14ac:dyDescent="0.3">
      <c r="A8" s="2">
        <v>3</v>
      </c>
      <c r="B8" s="45" t="s">
        <v>104</v>
      </c>
      <c r="C8" s="47" t="s">
        <v>60</v>
      </c>
      <c r="D8" s="47">
        <v>200</v>
      </c>
      <c r="E8" s="48"/>
      <c r="F8" s="75"/>
    </row>
    <row r="9" spans="1:6" ht="31" customHeight="1" x14ac:dyDescent="0.3">
      <c r="A9" s="2">
        <v>4</v>
      </c>
      <c r="B9" s="45" t="s">
        <v>77</v>
      </c>
      <c r="C9" s="47" t="s">
        <v>53</v>
      </c>
      <c r="D9" s="47">
        <v>1</v>
      </c>
      <c r="E9" s="76"/>
      <c r="F9" s="75"/>
    </row>
    <row r="10" spans="1:6" ht="28" x14ac:dyDescent="0.3">
      <c r="A10" s="2">
        <v>5</v>
      </c>
      <c r="B10" s="46" t="s">
        <v>51</v>
      </c>
      <c r="C10" s="47" t="s">
        <v>53</v>
      </c>
      <c r="D10" s="47">
        <v>1</v>
      </c>
      <c r="E10" s="48"/>
      <c r="F10" s="75"/>
    </row>
    <row r="11" spans="1:6" ht="31" customHeight="1" x14ac:dyDescent="0.3">
      <c r="A11" s="2">
        <v>6</v>
      </c>
      <c r="B11" s="45" t="s">
        <v>79</v>
      </c>
      <c r="C11" s="47" t="s">
        <v>53</v>
      </c>
      <c r="D11" s="47">
        <v>1</v>
      </c>
      <c r="E11" s="48"/>
      <c r="F11" s="75"/>
    </row>
    <row r="12" spans="1:6" ht="28" x14ac:dyDescent="0.3">
      <c r="A12" s="2">
        <v>7</v>
      </c>
      <c r="B12" s="4" t="s">
        <v>105</v>
      </c>
      <c r="C12" s="5" t="s">
        <v>53</v>
      </c>
      <c r="D12" s="5">
        <v>38</v>
      </c>
      <c r="E12" s="31"/>
      <c r="F12" s="75"/>
    </row>
    <row r="13" spans="1:6" ht="196" x14ac:dyDescent="0.3">
      <c r="A13" s="2">
        <v>8</v>
      </c>
      <c r="B13" s="4" t="s">
        <v>106</v>
      </c>
      <c r="C13" s="5" t="s">
        <v>50</v>
      </c>
      <c r="D13" s="5">
        <v>1</v>
      </c>
      <c r="E13" s="31"/>
      <c r="F13" s="75"/>
    </row>
    <row r="14" spans="1:6" ht="56" x14ac:dyDescent="0.3">
      <c r="A14" s="2">
        <v>9</v>
      </c>
      <c r="B14" s="4" t="s">
        <v>80</v>
      </c>
      <c r="C14" s="5" t="s">
        <v>60</v>
      </c>
      <c r="D14" s="5">
        <v>300</v>
      </c>
      <c r="E14" s="31"/>
      <c r="F14" s="75"/>
    </row>
    <row r="15" spans="1:6" ht="70" x14ac:dyDescent="0.3">
      <c r="A15" s="2">
        <v>10</v>
      </c>
      <c r="B15" s="4" t="s">
        <v>4</v>
      </c>
      <c r="C15" s="5" t="s">
        <v>5</v>
      </c>
      <c r="D15" s="5">
        <v>1</v>
      </c>
      <c r="E15" s="31"/>
      <c r="F15" s="75"/>
    </row>
    <row r="16" spans="1:6" ht="56" x14ac:dyDescent="0.3">
      <c r="A16" s="2">
        <v>11</v>
      </c>
      <c r="B16" s="4" t="s">
        <v>81</v>
      </c>
      <c r="C16" s="5" t="s">
        <v>5</v>
      </c>
      <c r="D16" s="5">
        <v>1</v>
      </c>
      <c r="E16" s="31"/>
      <c r="F16" s="75"/>
    </row>
    <row r="17" spans="1:7" ht="56" x14ac:dyDescent="0.3">
      <c r="A17" s="2">
        <v>12</v>
      </c>
      <c r="B17" s="4" t="s">
        <v>82</v>
      </c>
      <c r="C17" s="5" t="s">
        <v>11</v>
      </c>
      <c r="D17" s="5">
        <v>1</v>
      </c>
      <c r="E17" s="31"/>
      <c r="F17" s="75"/>
    </row>
    <row r="18" spans="1:7" ht="21.75" customHeight="1" x14ac:dyDescent="0.3">
      <c r="A18" s="7"/>
      <c r="B18" s="77" t="s">
        <v>55</v>
      </c>
      <c r="C18" s="77"/>
      <c r="D18" s="77"/>
      <c r="E18" s="77"/>
      <c r="F18" s="35"/>
    </row>
    <row r="19" spans="1:7" x14ac:dyDescent="0.3">
      <c r="A19" s="93" t="s">
        <v>107</v>
      </c>
      <c r="B19" s="94"/>
      <c r="C19" s="94"/>
      <c r="D19" s="94"/>
      <c r="E19" s="94"/>
      <c r="F19" s="94"/>
      <c r="G19" s="19" t="s">
        <v>43</v>
      </c>
    </row>
    <row r="20" spans="1:7" x14ac:dyDescent="0.3">
      <c r="A20" s="18"/>
      <c r="B20" s="86" t="s">
        <v>121</v>
      </c>
      <c r="C20" s="87"/>
      <c r="D20" s="87"/>
      <c r="E20" s="87"/>
      <c r="F20" s="88"/>
    </row>
    <row r="21" spans="1:7" ht="42" x14ac:dyDescent="0.3">
      <c r="A21" s="9">
        <v>13</v>
      </c>
      <c r="B21" s="4" t="s">
        <v>122</v>
      </c>
      <c r="C21" s="11" t="s">
        <v>60</v>
      </c>
      <c r="D21" s="11">
        <v>500</v>
      </c>
      <c r="E21" s="29"/>
      <c r="F21" s="32"/>
    </row>
    <row r="22" spans="1:7" ht="70" x14ac:dyDescent="0.3">
      <c r="A22" s="9">
        <v>14</v>
      </c>
      <c r="B22" s="10" t="s">
        <v>108</v>
      </c>
      <c r="C22" s="11" t="s">
        <v>49</v>
      </c>
      <c r="D22" s="11">
        <v>500</v>
      </c>
      <c r="E22" s="29"/>
      <c r="F22" s="32"/>
    </row>
    <row r="23" spans="1:7" x14ac:dyDescent="0.3">
      <c r="A23" s="60"/>
      <c r="B23" s="96" t="s">
        <v>68</v>
      </c>
      <c r="C23" s="97"/>
      <c r="D23" s="97"/>
      <c r="E23" s="98"/>
      <c r="F23" s="37"/>
    </row>
    <row r="24" spans="1:7" s="50" customFormat="1" ht="19.5" customHeight="1" x14ac:dyDescent="0.3">
      <c r="A24" s="49"/>
      <c r="B24" s="99" t="s">
        <v>123</v>
      </c>
      <c r="C24" s="100"/>
      <c r="D24" s="100"/>
      <c r="E24" s="100"/>
      <c r="F24" s="101"/>
    </row>
    <row r="25" spans="1:7" s="56" customFormat="1" ht="28.5" x14ac:dyDescent="0.35">
      <c r="A25" s="51">
        <v>15</v>
      </c>
      <c r="B25" s="52" t="s">
        <v>109</v>
      </c>
      <c r="C25" s="53" t="s">
        <v>110</v>
      </c>
      <c r="D25" s="53">
        <v>2</v>
      </c>
      <c r="E25" s="54"/>
      <c r="F25" s="55"/>
    </row>
    <row r="26" spans="1:7" s="56" customFormat="1" ht="42.5" x14ac:dyDescent="0.35">
      <c r="A26" s="51">
        <v>16</v>
      </c>
      <c r="B26" s="52" t="s">
        <v>111</v>
      </c>
      <c r="C26" s="53" t="s">
        <v>110</v>
      </c>
      <c r="D26" s="53">
        <v>1.7</v>
      </c>
      <c r="E26" s="54"/>
      <c r="F26" s="55"/>
    </row>
    <row r="27" spans="1:7" s="56" customFormat="1" ht="42.5" x14ac:dyDescent="0.35">
      <c r="A27" s="51">
        <v>17</v>
      </c>
      <c r="B27" s="52" t="s">
        <v>112</v>
      </c>
      <c r="C27" s="53" t="s">
        <v>110</v>
      </c>
      <c r="D27" s="53">
        <v>0.36</v>
      </c>
      <c r="E27" s="54"/>
      <c r="F27" s="55"/>
    </row>
    <row r="28" spans="1:7" s="56" customFormat="1" ht="41.25" customHeight="1" x14ac:dyDescent="0.35">
      <c r="A28" s="51">
        <v>18</v>
      </c>
      <c r="B28" s="52" t="s">
        <v>113</v>
      </c>
      <c r="C28" s="53" t="s">
        <v>110</v>
      </c>
      <c r="D28" s="53">
        <v>1.1000000000000001</v>
      </c>
      <c r="E28" s="54"/>
      <c r="F28" s="55"/>
    </row>
    <row r="29" spans="1:7" s="56" customFormat="1" ht="56.5" x14ac:dyDescent="0.35">
      <c r="A29" s="51">
        <v>19</v>
      </c>
      <c r="B29" s="52" t="s">
        <v>114</v>
      </c>
      <c r="C29" s="53" t="s">
        <v>110</v>
      </c>
      <c r="D29" s="53">
        <v>0.2</v>
      </c>
      <c r="E29" s="54"/>
      <c r="F29" s="55"/>
    </row>
    <row r="30" spans="1:7" s="56" customFormat="1" ht="56.5" x14ac:dyDescent="0.35">
      <c r="A30" s="51">
        <v>20</v>
      </c>
      <c r="B30" s="52" t="s">
        <v>115</v>
      </c>
      <c r="C30" s="53" t="s">
        <v>110</v>
      </c>
      <c r="D30" s="53">
        <v>0.22</v>
      </c>
      <c r="E30" s="54"/>
      <c r="F30" s="55"/>
    </row>
    <row r="31" spans="1:7" s="56" customFormat="1" ht="28.5" x14ac:dyDescent="0.35">
      <c r="A31" s="51">
        <v>21</v>
      </c>
      <c r="B31" s="52" t="s">
        <v>116</v>
      </c>
      <c r="C31" s="53" t="s">
        <v>117</v>
      </c>
      <c r="D31" s="53">
        <v>1</v>
      </c>
      <c r="E31" s="54"/>
      <c r="F31" s="55"/>
    </row>
    <row r="32" spans="1:7" s="56" customFormat="1" ht="92" customHeight="1" x14ac:dyDescent="0.35">
      <c r="A32" s="51">
        <v>22</v>
      </c>
      <c r="B32" s="57" t="s">
        <v>118</v>
      </c>
      <c r="C32" s="58" t="s">
        <v>117</v>
      </c>
      <c r="D32" s="58">
        <v>1</v>
      </c>
      <c r="E32" s="59"/>
      <c r="F32" s="55"/>
    </row>
    <row r="33" spans="1:6" s="56" customFormat="1" ht="200" customHeight="1" x14ac:dyDescent="0.35">
      <c r="A33" s="51">
        <v>23</v>
      </c>
      <c r="B33" s="52" t="s">
        <v>120</v>
      </c>
      <c r="C33" s="53" t="s">
        <v>119</v>
      </c>
      <c r="D33" s="53">
        <v>18</v>
      </c>
      <c r="E33" s="54"/>
      <c r="F33" s="55"/>
    </row>
    <row r="34" spans="1:6" x14ac:dyDescent="0.3">
      <c r="A34" s="9"/>
      <c r="B34" s="96" t="s">
        <v>124</v>
      </c>
      <c r="C34" s="97"/>
      <c r="D34" s="97"/>
      <c r="E34" s="98"/>
      <c r="F34" s="61"/>
    </row>
    <row r="35" spans="1:6" ht="23.5" customHeight="1" x14ac:dyDescent="0.3">
      <c r="A35" s="78" t="s">
        <v>125</v>
      </c>
      <c r="B35" s="78"/>
      <c r="C35" s="78"/>
      <c r="D35" s="78"/>
      <c r="E35" s="78"/>
      <c r="F35" s="39"/>
    </row>
    <row r="36" spans="1:6" x14ac:dyDescent="0.3">
      <c r="A36" s="22"/>
      <c r="B36" s="23"/>
      <c r="C36" s="5"/>
      <c r="D36" s="5"/>
      <c r="E36" s="38"/>
      <c r="F36" s="38"/>
    </row>
    <row r="74" ht="27.9" customHeight="1" x14ac:dyDescent="0.3"/>
    <row r="75" ht="27.9" customHeight="1" x14ac:dyDescent="0.3"/>
    <row r="76" ht="27.65" customHeight="1" x14ac:dyDescent="0.3"/>
  </sheetData>
  <protectedRanges>
    <protectedRange sqref="D12:E17" name="Range28_1_1"/>
    <protectedRange sqref="D19:E20" name="Range28_1_3"/>
  </protectedRanges>
  <mergeCells count="15">
    <mergeCell ref="A35:E35"/>
    <mergeCell ref="B5:F5"/>
    <mergeCell ref="B18:E18"/>
    <mergeCell ref="A19:F19"/>
    <mergeCell ref="B34:E34"/>
    <mergeCell ref="B24:F24"/>
    <mergeCell ref="B20:F20"/>
    <mergeCell ref="B23:E23"/>
    <mergeCell ref="A2:F2"/>
    <mergeCell ref="A3:A4"/>
    <mergeCell ref="B3:B4"/>
    <mergeCell ref="C3:C4"/>
    <mergeCell ref="D3:D4"/>
    <mergeCell ref="E3:E4"/>
    <mergeCell ref="F3:F4"/>
  </mergeCell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2F1AF6-C099-4DAB-AD59-DB6E7FA92479}">
  <dimension ref="A1:G16"/>
  <sheetViews>
    <sheetView view="pageBreakPreview" zoomScale="93" zoomScaleNormal="100" zoomScaleSheetLayoutView="93" workbookViewId="0">
      <selection activeCell="B10" sqref="B10:F10"/>
    </sheetView>
  </sheetViews>
  <sheetFormatPr defaultRowHeight="14.5" x14ac:dyDescent="0.35"/>
  <cols>
    <col min="1" max="1" width="5.54296875" customWidth="1"/>
    <col min="2" max="2" width="42.08984375" customWidth="1"/>
    <col min="3" max="3" width="6.7265625" customWidth="1"/>
    <col min="4" max="4" width="6.81640625" customWidth="1"/>
    <col min="5" max="5" width="12.1796875" customWidth="1"/>
    <col min="6" max="6" width="16.90625" customWidth="1"/>
  </cols>
  <sheetData>
    <row r="1" spans="1:7" s="63" customFormat="1" ht="55" customHeight="1" thickBot="1" x14ac:dyDescent="0.4">
      <c r="A1" s="102"/>
      <c r="B1" s="103"/>
      <c r="C1" s="103"/>
      <c r="D1" s="103"/>
      <c r="E1" s="103"/>
      <c r="F1" s="104"/>
      <c r="G1" s="62"/>
    </row>
    <row r="2" spans="1:7" ht="21" customHeight="1" x14ac:dyDescent="0.35">
      <c r="A2" s="105" t="s">
        <v>131</v>
      </c>
      <c r="B2" s="106"/>
      <c r="C2" s="106"/>
      <c r="D2" s="106"/>
      <c r="E2" s="106"/>
      <c r="F2" s="107"/>
    </row>
    <row r="3" spans="1:7" x14ac:dyDescent="0.35">
      <c r="A3" s="64" t="s">
        <v>126</v>
      </c>
      <c r="B3" s="65" t="s">
        <v>12</v>
      </c>
      <c r="C3" s="65" t="s">
        <v>1</v>
      </c>
      <c r="D3" s="65" t="s">
        <v>6</v>
      </c>
      <c r="E3" s="65" t="s">
        <v>127</v>
      </c>
      <c r="F3" s="66" t="s">
        <v>128</v>
      </c>
    </row>
    <row r="4" spans="1:7" ht="37" customHeight="1" x14ac:dyDescent="0.5">
      <c r="A4" s="68">
        <v>1</v>
      </c>
      <c r="B4" s="69" t="s">
        <v>47</v>
      </c>
      <c r="C4" s="67" t="s">
        <v>129</v>
      </c>
      <c r="D4" s="67">
        <v>1</v>
      </c>
      <c r="E4" s="70"/>
      <c r="F4" s="71"/>
    </row>
    <row r="5" spans="1:7" ht="33" x14ac:dyDescent="0.5">
      <c r="A5" s="68">
        <v>2</v>
      </c>
      <c r="B5" s="69" t="s">
        <v>75</v>
      </c>
      <c r="C5" s="67" t="s">
        <v>129</v>
      </c>
      <c r="D5" s="67">
        <v>1</v>
      </c>
      <c r="E5" s="70"/>
      <c r="F5" s="71"/>
    </row>
    <row r="6" spans="1:7" ht="33" x14ac:dyDescent="0.5">
      <c r="A6" s="74">
        <v>3</v>
      </c>
      <c r="B6" s="69" t="s">
        <v>132</v>
      </c>
      <c r="C6" s="67" t="s">
        <v>129</v>
      </c>
      <c r="D6" s="67">
        <v>1</v>
      </c>
      <c r="E6" s="70"/>
      <c r="F6" s="71"/>
    </row>
    <row r="7" spans="1:7" ht="29.5" customHeight="1" thickBot="1" x14ac:dyDescent="0.4">
      <c r="A7" s="72"/>
      <c r="B7" s="108" t="s">
        <v>130</v>
      </c>
      <c r="C7" s="109"/>
      <c r="D7" s="109"/>
      <c r="E7" s="110"/>
      <c r="F7" s="73"/>
    </row>
    <row r="8" spans="1:7" ht="15" thickBot="1" x14ac:dyDescent="0.4">
      <c r="F8" t="s">
        <v>133</v>
      </c>
    </row>
    <row r="9" spans="1:7" s="19" customFormat="1" ht="29.5" customHeight="1" x14ac:dyDescent="0.3">
      <c r="A9" s="114"/>
      <c r="B9" s="111" t="s">
        <v>138</v>
      </c>
      <c r="C9" s="112"/>
      <c r="D9" s="112"/>
      <c r="E9" s="112"/>
      <c r="F9" s="113"/>
    </row>
    <row r="10" spans="1:7" s="19" customFormat="1" ht="29.5" customHeight="1" x14ac:dyDescent="0.3">
      <c r="A10" s="115"/>
      <c r="B10" s="117" t="s">
        <v>134</v>
      </c>
      <c r="C10" s="118"/>
      <c r="D10" s="118"/>
      <c r="E10" s="118"/>
      <c r="F10" s="119"/>
    </row>
    <row r="11" spans="1:7" s="19" customFormat="1" ht="29.5" customHeight="1" x14ac:dyDescent="0.3">
      <c r="A11" s="115"/>
      <c r="B11" s="117" t="s">
        <v>135</v>
      </c>
      <c r="C11" s="118"/>
      <c r="D11" s="118"/>
      <c r="E11" s="118"/>
      <c r="F11" s="119"/>
    </row>
    <row r="12" spans="1:7" s="19" customFormat="1" ht="29.5" customHeight="1" x14ac:dyDescent="0.3">
      <c r="A12" s="115"/>
      <c r="B12" s="117" t="s">
        <v>136</v>
      </c>
      <c r="C12" s="118"/>
      <c r="D12" s="118"/>
      <c r="E12" s="118"/>
      <c r="F12" s="119"/>
    </row>
    <row r="13" spans="1:7" s="19" customFormat="1" ht="29.5" customHeight="1" x14ac:dyDescent="0.3">
      <c r="A13" s="115"/>
      <c r="B13" s="117" t="s">
        <v>137</v>
      </c>
      <c r="C13" s="118"/>
      <c r="D13" s="118"/>
      <c r="E13" s="118"/>
      <c r="F13" s="119"/>
    </row>
    <row r="14" spans="1:7" s="19" customFormat="1" ht="29.5" customHeight="1" x14ac:dyDescent="0.3">
      <c r="A14" s="115"/>
      <c r="B14" s="120" t="s">
        <v>24</v>
      </c>
      <c r="C14" s="121"/>
      <c r="D14" s="121"/>
      <c r="E14" s="121"/>
      <c r="F14" s="122"/>
    </row>
    <row r="15" spans="1:7" s="19" customFormat="1" ht="29.5" customHeight="1" x14ac:dyDescent="0.3">
      <c r="A15" s="115"/>
      <c r="B15" s="123"/>
      <c r="C15" s="124"/>
      <c r="D15" s="124"/>
      <c r="E15" s="124"/>
      <c r="F15" s="125"/>
    </row>
    <row r="16" spans="1:7" s="19" customFormat="1" ht="29.5" customHeight="1" thickBot="1" x14ac:dyDescent="0.35">
      <c r="A16" s="116"/>
      <c r="B16" s="126"/>
      <c r="C16" s="127"/>
      <c r="D16" s="127"/>
      <c r="E16" s="127"/>
      <c r="F16" s="128"/>
    </row>
  </sheetData>
  <mergeCells count="10">
    <mergeCell ref="A1:F1"/>
    <mergeCell ref="A2:F2"/>
    <mergeCell ref="B7:E7"/>
    <mergeCell ref="B9:F9"/>
    <mergeCell ref="A9:A16"/>
    <mergeCell ref="B10:F10"/>
    <mergeCell ref="B11:F11"/>
    <mergeCell ref="B12:F12"/>
    <mergeCell ref="B13:F13"/>
    <mergeCell ref="B14:F16"/>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3</vt:i4>
      </vt:variant>
    </vt:vector>
  </HeadingPairs>
  <TitlesOfParts>
    <vt:vector size="7" baseType="lpstr">
      <vt:lpstr>Wadi Xor Rehabilitation Borhole</vt:lpstr>
      <vt:lpstr>Dararwayne Borehole</vt:lpstr>
      <vt:lpstr>Geed-Balaadh Borehole.</vt:lpstr>
      <vt:lpstr>Summary Sheet.</vt:lpstr>
      <vt:lpstr>'Dararwayne Borehole'!Print_Area</vt:lpstr>
      <vt:lpstr>'Geed-Balaadh Borehole.'!Print_Area</vt:lpstr>
      <vt:lpstr>'Wadi Xor Rehabilitation Borhole'!Print_Area</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Ridwan Abdillahi</cp:lastModifiedBy>
  <cp:lastPrinted>2025-02-20T13:13:42Z</cp:lastPrinted>
  <dcterms:created xsi:type="dcterms:W3CDTF">2025-02-03T17:19:51Z</dcterms:created>
  <dcterms:modified xsi:type="dcterms:W3CDTF">2025-02-20T13:35:13Z</dcterms:modified>
</cp:coreProperties>
</file>