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in Somaliland Jan 2026/Blank BOQs/"/>
    </mc:Choice>
  </mc:AlternateContent>
  <xr:revisionPtr revIDLastSave="16" documentId="8_{91EBAA2F-B80B-485F-9458-2145726F5E2B}" xr6:coauthVersionLast="47" xr6:coauthVersionMax="47" xr10:uidLastSave="{A2C2DE26-24B8-4CB9-952C-23E3B0D6E4F5}"/>
  <bookViews>
    <workbookView xWindow="-108" yWindow="-108" windowWidth="23256" windowHeight="12456" tabRatio="821" firstSheet="2" activeTab="3" xr2:uid="{00000000-000D-0000-FFFF-FFFF00000000}"/>
  </bookViews>
  <sheets>
    <sheet name="New Wateryard" sheetId="11" state="hidden" r:id="rId1"/>
    <sheet name="Water Yard Rehabilitation" sheetId="13" state="hidden" r:id="rId2"/>
    <sheet name="Bill MEAT" sheetId="12" r:id="rId3"/>
    <sheet name="Summary" sheetId="2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YR1" localSheetId="3">'[1]1'!#REF!</definedName>
    <definedName name="_YR1">'[1]1'!#REF!</definedName>
    <definedName name="_YR2" localSheetId="3">'[1]1'!#REF!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 localSheetId="3">#REF!</definedName>
    <definedName name="current_location_District">#REF!</definedName>
    <definedName name="current_location_Gov" localSheetId="3">#REF!</definedName>
    <definedName name="current_location_Gov">#REF!</definedName>
    <definedName name="CVGSTH">[11]P1!$H$15:$H$20</definedName>
    <definedName name="Data" localSheetId="3">#REF!</definedName>
    <definedName name="Data">#REF!</definedName>
    <definedName name="_xlnm.Database">[5]D1!$A$4:$AB$400</definedName>
    <definedName name="Date_of_Arrival_تاريخ_الوصول_للموقع_الحالي" localSheetId="3">#REF!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3">#REF!</definedName>
    <definedName name="eldouma">#REF!</definedName>
    <definedName name="End_Bal" localSheetId="3">#REF!</definedName>
    <definedName name="End_Bal">#REF!</definedName>
    <definedName name="err">[14]P1!$P$15:$P$24</definedName>
    <definedName name="exch">'[15]Detailed Budget'!$F$5</definedName>
    <definedName name="Extra_Pay" localSheetId="3">#REF!</definedName>
    <definedName name="Extra_Pay">#REF!</definedName>
    <definedName name="EXTRAPAYBOOK">[5]BK6!$A$4:$L$400</definedName>
    <definedName name="FCT_DETAIL1">'[16]1 Parameters'!$AX$6:$AX$115</definedName>
    <definedName name="FCT_NOMCATCOMPTA">'[16]1 Parameters'!$AR$6:$AR$21</definedName>
    <definedName name="Female_اناث" localSheetId="3">#REF!</definedName>
    <definedName name="Female_اناث">#REF!</definedName>
    <definedName name="Full_Print" localSheetId="3">#REF!</definedName>
    <definedName name="Full_Print">#REF!</definedName>
    <definedName name="g" localSheetId="3">IF(Loan_Amount*Summary!Interest_Rate*Loan_Years*Loan_Start&gt;0,1,0)</definedName>
    <definedName name="g">IF(Loan_Amount*Interest_Rate*Loan_Years*Loan_Start&gt;0,1,0)</definedName>
    <definedName name="Gender_الجنس" localSheetId="3">#REF!</definedName>
    <definedName name="Gender_الجنس">#REF!</definedName>
    <definedName name="get_dist_list_idp_departures_Gov" localSheetId="3">INDEX(#REF!,MATCH(#REF!,#REF!,0))</definedName>
    <definedName name="get_dist_list_idp_departures_Gov">INDEX(#REF!,MATCH(#REF!,#REF!,0))</definedName>
    <definedName name="get_dist_list_loc_gov" localSheetId="3">INDEX(#REF!,MATCH(#REF!,#REF!,0))</definedName>
    <definedName name="get_dist_list_loc_gov">INDEX(#REF!,MATCH(#REF!,#REF!,0))</definedName>
    <definedName name="Grade" localSheetId="3">#REF!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3">#REF!</definedName>
    <definedName name="Int">#REF!</definedName>
    <definedName name="Interest_Rate" localSheetId="3">#REF!</definedName>
    <definedName name="Interest_Rate">#REF!</definedName>
    <definedName name="kkkk" localSheetId="3">IF(Loan_Amount*Summary!Interest_Rate*Loan_Years*Loan_Start&gt;0,1,0)</definedName>
    <definedName name="kkkk">IF(Loan_Amount*Interest_Rate*Loan_Years*Loan_Start&gt;0,1,0)</definedName>
    <definedName name="kkkkkk" localSheetId="3">DATE(YEAR(Loan_Start),MONTH(Loan_Start)+Payment_Number,DAY(Loan_Start))</definedName>
    <definedName name="kkkkkk">DATE(YEAR(Loan_Start),MONTH(Loan_Start)+Payment_Number,DAY(Loan_Start))</definedName>
    <definedName name="Last_Row" localSheetId="3">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3">#REF!</definedName>
    <definedName name="Male_ذكور">#REF!</definedName>
    <definedName name="master" localSheetId="3">#REF!</definedName>
    <definedName name="master">#REF!</definedName>
    <definedName name="MCWH">[5]P2!$F$3</definedName>
    <definedName name="MEDCOST">[5]BK5!$L$4:$L$55</definedName>
    <definedName name="MEDSTAFFCODE">[5]BK5!$B$4:$B$55</definedName>
    <definedName name="Name_of_Beneficeries___اسم_رب_الاسرة" localSheetId="3">#REF!</definedName>
    <definedName name="Name_of_Beneficeries___اسم_رب_الاسرة">#REF!</definedName>
    <definedName name="Name_of_Husband_Wife_اسم_الزوج_الزوجة" localSheetId="3">#REF!</definedName>
    <definedName name="Name_of_Husband_Wife_اسم_الزوج_الزوجة">#REF!</definedName>
    <definedName name="National_ID_Card_No__رقم_الهوية" localSheetId="3">#REF!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3">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3">#REF!</definedName>
    <definedName name="OXFAM">#REF!</definedName>
    <definedName name="OXFAM_0001" localSheetId="3">#REF!</definedName>
    <definedName name="OXFAM_0001">#REF!</definedName>
    <definedName name="OXFAM_Beneficiary_ID_Card_No__رقم_المستفيد" localSheetId="3">#REF!</definedName>
    <definedName name="OXFAM_Beneficiary_ID_Card_No__رقم_المستفيد">#REF!</definedName>
    <definedName name="Pay_Date">#REF!</definedName>
    <definedName name="Pay_Num">#REF!</definedName>
    <definedName name="PAYMENT">#REF!</definedName>
    <definedName name="Payment_Date" localSheetId="3">DATE(YEAR(Loan_Start),MONTH(Loan_Start)+Payment_Number,DAY(Loan_Start))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3">#REF!</definedName>
    <definedName name="Phone_No_رقم_الهاتف">#REF!</definedName>
    <definedName name="Phone_Number" localSheetId="3">#REF!</definedName>
    <definedName name="Phone_Number">#REF!</definedName>
    <definedName name="Princ" localSheetId="3">#REF!</definedName>
    <definedName name="Princ">#REF!</definedName>
    <definedName name="_xlnm.Print_Area" localSheetId="3">Summary!$A$1:$F$18</definedName>
    <definedName name="Print_Area_Reset" localSheetId="3">OFFSET(Summary!Full_Print,0,0,Summary!Last_Row)</definedName>
    <definedName name="Print_Area_Reset">OFFSET(Full_Print,0,0,Last_Row)</definedName>
    <definedName name="_xlnm.Print_Titles" localSheetId="2">'Bill MEAT'!$2:$5</definedName>
    <definedName name="Projectcode">[11]P1!$A$15:$B$53</definedName>
    <definedName name="PROJET">'[8]1 Parameters'!$F$6:$F$33</definedName>
    <definedName name="reasonterminationcontract">[11]P1!$AV$15:$AV$22</definedName>
    <definedName name="Remarks_ملاحظات" localSheetId="3">#REF!</definedName>
    <definedName name="Remarks_ملاحظات">#REF!</definedName>
    <definedName name="RemoveNotAlphasNotNum_st" localSheetId="3">INDEX(#REF!,MATCH(#REF!,#REF!,0))</definedName>
    <definedName name="RemoveNotAlphasNotNum_st">INDEX(#REF!,MATCH(#REF!,#REF!,0))</definedName>
    <definedName name="sa">[13]P2!$A$10:$AA$37</definedName>
    <definedName name="SALARY">#REF!</definedName>
    <definedName name="SALARYSCALE">[5]P2!$A$10:$Z$58</definedName>
    <definedName name="SalGrid" localSheetId="3">#REF!</definedName>
    <definedName name="SalGrid">#REF!</definedName>
    <definedName name="Sched_Pay" localSheetId="3">#REF!</definedName>
    <definedName name="Sched_Pay">#REF!</definedName>
    <definedName name="Scheduled_Extra_Payments" localSheetId="3">#REF!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3">(SUM(#REF!,#REF!,#REF!,#REF!,#REF!,#REF!,#REF!,#REF!))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3">#REF!</definedName>
    <definedName name="Technical_Sector">#REF!</definedName>
    <definedName name="test" localSheetId="3">#REF!</definedName>
    <definedName name="test">#REF!</definedName>
    <definedName name="The_Area_that_IDPs_from_it_المنطقة_التي_نزح_منها" localSheetId="3">#REF!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3">Scheduled_Payment+Extra_Payment</definedName>
    <definedName name="Total_Payment">Scheduled_Payment+Extra_Payment</definedName>
    <definedName name="Total_الاجمالي" localSheetId="3">#REF!</definedName>
    <definedName name="Total_الاجمالي">#REF!</definedName>
    <definedName name="TypeOfHours">[11]P1!$AY$15:$AY$17</definedName>
    <definedName name="Values_Entered" localSheetId="3">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3">IF(Loan_Amount*Summary!Interest_Rate*Loan_Years*Loan_Start&gt;0,1,0)</definedName>
    <definedName name="ااا">IF(Loan_Amount*Interest_Rate*Loan_Years*Loan_Start&gt;0,1,0)</definedName>
    <definedName name="اااااااااا" localSheetId="3">OFFSET(Summary!Full_Print,0,0,Summary!Last_Row)</definedName>
    <definedName name="اااااااااا">OFFSET(Full_Print,0,0,Last_Row)</definedName>
    <definedName name="التثقيف" localSheetId="3">#REF!</definedName>
    <definedName name="التثقيف">#REF!</definedName>
    <definedName name="التكلفة" localSheetId="3">Scheduled_Payment+Extra_Payment</definedName>
    <definedName name="التكلفة">Scheduled_Payment+Extra_Payment</definedName>
    <definedName name="تتتتت" localSheetId="3">MATCH(0.01,Summary!End_Bal,-1)+1</definedName>
    <definedName name="تتتتت">MATCH(0.01,End_Bal,-1)+1</definedName>
    <definedName name="غغغغغغغغغغغغ" localSheetId="3">IF(Loan_Amount*Summary!Interest_Rate*Loan_Years*Loan_Start&gt;0,1,0)</definedName>
    <definedName name="غغغغغغغغغغغغ">IF(Loan_Amount*Interest_Rate*Loan_Years*Loan_Start&gt;0,1,0)</definedName>
    <definedName name="كلفة" localSheetId="3">Scheduled_Payment+Extra_Payment</definedName>
    <definedName name="كلفة">Scheduled_Payment+Extra_Payment</definedName>
    <definedName name="كلفه" localSheetId="3">DATE(YEAR([0]!Loan_Start),MONTH([0]!Loan_Start)+Payment_Number,DAY([0]!Loan_Start))</definedName>
    <definedName name="كلفه">DATE(YEAR([0]!Loan_Start),MONTH([0]!Loan_Start)+Payment_Number,DAY([0]!Loan_Start))</definedName>
    <definedName name="للل" localSheetId="3">OFFSET(Summary!Full_Print,0,0,Summary!Last_Row)</definedName>
    <definedName name="للل">OFFSET(Full_Print,0,0,Last_Row)</definedName>
    <definedName name="لللللللللل" localSheetId="3">DATE(YEAR(Loan_Start),MONTH(Loan_Start)+Payment_Number,DAY(Loan_Start))</definedName>
    <definedName name="لللللللللل">DATE(YEAR(Loan_Start),MONTH(Loan_Start)+Payment_Number,DAY(Loan_Start))</definedName>
    <definedName name="ننننننننننن" localSheetId="3">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1" i="12" l="1"/>
  <c r="F10" i="12"/>
  <c r="F12" i="12"/>
  <c r="F14" i="12"/>
  <c r="F16" i="12"/>
  <c r="F9" i="12"/>
  <c r="F13" i="12"/>
  <c r="F15" i="12"/>
  <c r="F17" i="12"/>
  <c r="F7" i="12"/>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19" i="12" l="1"/>
  <c r="E7" i="25" s="1"/>
  <c r="F7" i="25" s="1"/>
  <c r="F30" i="13"/>
  <c r="F12" i="13"/>
  <c r="F25" i="13"/>
  <c r="G6" i="11"/>
  <c r="F22" i="11" s="1"/>
  <c r="G22" i="11" s="1"/>
  <c r="G23" i="11" s="1"/>
  <c r="F15" i="13"/>
  <c r="F6" i="13" s="1"/>
  <c r="F21" i="13" l="1"/>
  <c r="E38" i="13" s="1"/>
  <c r="F38" i="13" s="1"/>
  <c r="F39" i="13" s="1"/>
</calcChain>
</file>

<file path=xl/sharedStrings.xml><?xml version="1.0" encoding="utf-8"?>
<sst xmlns="http://schemas.openxmlformats.org/spreadsheetml/2006/main" count="192" uniqueCount="131">
  <si>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</si>
  <si>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</si>
  <si>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</si>
  <si>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</si>
  <si>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</si>
  <si>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</si>
  <si>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</si>
  <si>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</si>
  <si>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</si>
  <si>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</si>
  <si>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</si>
  <si>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</si>
  <si>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</si>
  <si>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</si>
  <si>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</si>
  <si>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</si>
  <si>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</si>
  <si>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</si>
  <si>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</si>
  <si>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</si>
  <si>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</si>
  <si>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</si>
  <si>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</si>
  <si>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</si>
  <si>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</si>
  <si>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</si>
  <si>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</si>
  <si>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</si>
  <si>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</si>
  <si>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</si>
  <si>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</si>
  <si>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</si>
  <si>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</si>
  <si>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</si>
  <si>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</si>
  <si>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</si>
  <si>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</si>
  <si>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</si>
  <si>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</si>
  <si>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</si>
  <si>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</si>
  <si>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</si>
  <si>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</si>
  <si>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</si>
  <si>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</si>
  <si>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</si>
  <si>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</si>
  <si>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</si>
  <si>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</si>
  <si>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</si>
  <si>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</si>
  <si>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</si>
  <si>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</si>
  <si>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</si>
  <si>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</si>
  <si>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</si>
  <si>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</si>
  <si>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</si>
  <si>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</si>
  <si>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</si>
  <si>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</si>
  <si>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</si>
  <si>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</si>
  <si>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</si>
  <si>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</si>
  <si>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</si>
  <si>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</si>
  <si>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</si>
  <si>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</si>
  <si>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</si>
  <si>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</si>
  <si>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</si>
  <si>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</si>
  <si>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</si>
  <si>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</si>
  <si>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</si>
  <si>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</si>
  <si>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</si>
  <si>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</si>
  <si>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</si>
  <si>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</si>
  <si>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</si>
  <si>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</si>
  <si>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</si>
  <si>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</si>
  <si>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</si>
  <si>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</si>
  <si>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</si>
  <si>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</si>
  <si>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</si>
  <si>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</si>
  <si>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</si>
  <si>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</si>
  <si>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A 1</t>
  </si>
  <si>
    <t>Quantity required</t>
  </si>
  <si>
    <t>Grand Total of Summary- USD $</t>
  </si>
  <si>
    <t>Total cost for Bill NO.</t>
  </si>
  <si>
    <t>Overall Total cost (USD)</t>
  </si>
  <si>
    <t xml:space="preserve">BILL NO.A </t>
  </si>
  <si>
    <t xml:space="preserve">Ref:PRN: </t>
  </si>
  <si>
    <t xml:space="preserve">Attached for Images is used for just visualising the requirement. </t>
  </si>
  <si>
    <r>
      <rPr>
        <b/>
        <sz val="11"/>
        <rFont val="Calibri"/>
        <family val="2"/>
        <scheme val="minor"/>
      </rPr>
      <t>Important Note:</t>
    </r>
    <r>
      <rPr>
        <sz val="11"/>
        <rFont val="Calibri"/>
        <family val="2"/>
        <scheme val="minor"/>
      </rPr>
      <t xml:space="preserve">
</t>
    </r>
    <r>
      <rPr>
        <b/>
        <sz val="11"/>
        <rFont val="Calibri"/>
        <family val="2"/>
        <scheme val="minor"/>
      </rPr>
      <t xml:space="preserve">
</t>
    </r>
    <r>
      <rPr>
        <sz val="11"/>
        <rFont val="Calibri"/>
        <family val="2"/>
        <scheme val="minor"/>
      </rPr>
      <t xml:space="preserve">
</t>
    </r>
  </si>
  <si>
    <t>B.1</t>
  </si>
  <si>
    <t xml:space="preserve">                                                                                                  Summary                                                                                      Ref:PRN</t>
  </si>
  <si>
    <r>
      <t xml:space="preserve">BoQs of Supply and Installation of ] </t>
    </r>
    <r>
      <rPr>
        <b/>
        <sz val="12"/>
        <color rgb="FFFFFF00"/>
        <rFont val="Calibri"/>
        <family val="2"/>
      </rPr>
      <t>(BoQs for powered meat processing and storage facilities supporting slaughtering, washing, packaging, and freezing.s (MSMEs )</t>
    </r>
  </si>
  <si>
    <t>solar-powered meat processing and cold storage hubs deployed across six communities. It balances hygiene, energy resilience, and throughput in hot climates with unreliable grids.</t>
  </si>
  <si>
    <t xml:space="preserve">Total of Bill NO. A, BoQs of  SOLAR POWERED MEAT COOLING FRIDGE AND STORAGE SYSTEMS IN 2 COMMUNITIES., carried forward to summary </t>
  </si>
  <si>
    <t>BoQs of MEAT PROCESSING for RE based meat processing and storage systems in 2 communities. 
powered meat processing and storage facilities supporting slaughtering, washing, packaging, and freezing.</t>
  </si>
  <si>
    <t xml:space="preserve">Solar Cell: Monocrystalline 
• Surface material: ETFE 
• Cloth color: Black 
• Open size: 2510 × 1100mm  
• Net weight 8.4 KG  
• Type of Connector: XT60 + Anderson + GX16 + DC  
• Additional design: Kickstands  
• Certifications: CE, FCC, ROHS, REACH 
• Conformity with German/ European Standards (CE ) 
• Standard Test Condtion: Irrandiance 1000W/㎡  
• Module temperature: 25℃,AM=1.5  
• Maximum power(Pm): 450W  
• Voltage at max power(Vmp): 18V  
• Current at max power(Imp): 22.2A  
• Open circuit voltage(Voc): 21.6V  
• Short circuit current(Isc): 24.2A  
• Temperature Coefficient of Pmax: (-0.41% /ºC)  
• Temperature Coefficient of Voc: (-0.33% /ºC)  
• Temperature Coefficient of Isc: (+0.06% /ºC) 
• Power Tolerance: -0%, +5%  
• Maximum System Voltage: 1500V DC  
• Maximum Series Fuse Rating: 25A  
• Operating Temperature: -20℃~65℃  
• Noct*: 45℃ ± 2℃ 
• Warranty: 5 years product warranty on materials and workmanship  
• Power is not less than 95% in 5 years. </t>
  </si>
  <si>
    <r>
      <rPr>
        <b/>
        <sz val="11"/>
        <rFont val="Arial"/>
        <family val="2"/>
      </rPr>
      <t>Battery Rack : (Wall Mounting)</t>
    </r>
    <r>
      <rPr>
        <sz val="11"/>
        <rFont val="Arial"/>
        <family val="2"/>
      </rPr>
      <t xml:space="preserve">
Batteries shall be installed in clean, dry locations. They must be secured against falling items and dirt, The battery racks will be built in parallel connected racks using the battery distribution panel that's according to mounting circuit diagram.The battery is designed and built in conformity with the latest technical rules at the time of its development and production, so it is safe to operate. Danger maybe presented by the battery, if it will is used for other than the intended purpose and by unskilled personnel.All works and materials must be according to the drawings, specifications and supervisor engineer instruction’s and
approval.</t>
    </r>
  </si>
  <si>
    <t>LUMPSUM</t>
  </si>
  <si>
    <t>Set</t>
  </si>
  <si>
    <t>Installation,testing and Commissioning</t>
  </si>
  <si>
    <t>Transport and logistics</t>
  </si>
  <si>
    <r>
      <rPr>
        <b/>
        <sz val="11"/>
        <rFont val="Arial"/>
        <family val="2"/>
      </rPr>
      <t>Construction of Storage Room (3x4m)</t>
    </r>
    <r>
      <rPr>
        <sz val="11"/>
        <rFont val="Arial"/>
        <family val="2"/>
      </rPr>
      <t xml:space="preserve">
Supply and construct 3x4m Room to store batteries and solar inverters, Room shall be equiped with one A/C 9000BTU, Room shall have two windows and a door, floorbed should be suitable to withstand batteries wieght and shall have tiles. All works andmaterials must be according to the drawings, specifications and
supervisor engineer instruction’s and approval</t>
    </r>
  </si>
  <si>
    <r>
      <rPr>
        <b/>
        <sz val="11"/>
        <rFont val="Arial"/>
        <family val="2"/>
      </rPr>
      <t>Battery Bank:
Supply, install, connect and operate Lithium Ion Battery capacity of 240kWh with following specifications:</t>
    </r>
    <r>
      <rPr>
        <sz val="11"/>
        <rFont val="Arial"/>
        <family val="2"/>
      </rPr>
      <t xml:space="preserve">
- Normal volt (V):                               GBP480
- Normal capacity:                              (AH) 100
- Working volt range:                     42-56.25
- Recommend charging volt (V):          52.5
- Recommending discharging cutoff volt (V):           45
- Standard charging current (A):         50
- Max. Discharging current (A):       100
- Protection:                                     IP20
- Max Dimension (W*D*H) for rack typr: 482.6*535*175
- Net Weight:                                     56kg
The batteries must provide high-quality and achieving superior performance, the manufacturing date must be new and not morethan 6 months, suitable for every type of applications especially for solar renewable energy, designed Service Life 10 years with low internal resistance, designed to be deeply discharged. The Battery should provide benefits of being maintenance free, caseflame retardant &amp; non-hazardous. The price Includes supply, install &amp; connect Battery temp. sensor (BTS) and the following:</t>
    </r>
  </si>
  <si>
    <r>
      <t xml:space="preserve">• Temperature: 15~ -18℃ 
• Refrigerant: R134a 
• Capacity: 358L -450L
• Color: Silver 
• Style: Chest Deep 
• Power Source: Solar DC battery, Battery, Solar 
• Input voltage: 12V 24V 
• Solar panel: Class A Mono 
• Door: Single Folding 
• Temperature Type: Single-Temperature 
• After-sales Service Provided: Free spare parts 
• Warranty: 5 years 
• Operating Language: English 
• Application: Outdoor, garage, Commercial, Household, Hotel 
• App-Controlled: NO 
• Private Mold: Yes 
• Logo/Pattern: Silk screen printing 
• Brand Name: Quality motivated 
• Model Number: 2024 and after 
• Application: Commercial outdoor ( meat market small business) 
• Climate type: Arid and semi-arid lands (ASAL). Resilient to 
hot weather like the one for Somalia, shockproof and durable 
for handling in rough road. 
• Digital display with individual temperature control: LED 
display touch control panel makes temperature adjustment easy 
(if possible).  
• Free spare parts accompanied: Welcomed 
• Conformity with German/EU Standards ( CE)                                                                                         </t>
    </r>
    <r>
      <rPr>
        <b/>
        <sz val="11"/>
        <rFont val="Arial"/>
        <family val="2"/>
      </rPr>
      <t xml:space="preserve">The refrigerator is required to mechanically and compatibly source power from the following specifications of electric supplying solar, that is also associated with energy storage battery. In other words, each refrigerator is accompanied </t>
    </r>
    <r>
      <rPr>
        <sz val="11"/>
        <rFont val="Arial"/>
        <family val="2"/>
      </rPr>
      <t xml:space="preserve">                                                                       </t>
    </r>
  </si>
  <si>
    <r>
      <rPr>
        <b/>
        <sz val="11"/>
        <rFont val="Arial"/>
        <family val="2"/>
      </rPr>
      <t>CABLES AND ACCESSORIES</t>
    </r>
    <r>
      <rPr>
        <sz val="11"/>
        <rFont val="Arial"/>
        <family val="2"/>
      </rPr>
      <t xml:space="preserve">
DC cables 8mm x 500m, surge protectors, Combination boxes, MCB, Fuses, MC4 Connectors core cable from luminay to battery. 2 core cable from Panel to battery. nominal cross sectional area of conductor 50sq mm wire for battery connections. Assorted nuts and bolts for panel fixing. Lugs for wires. Battery rack from metal , Allow for all necessary AC wiring connectionsof 10mm x 1,500 meter from the power source (Solar) to the All workstations including fixing, distribution boards, sockets and trucking pipes, AC circuit breakers for each meat proceesig as directed on the site specifications and supervisor instructions
approval.</t>
    </r>
  </si>
  <si>
    <r>
      <rPr>
        <b/>
        <sz val="11"/>
        <rFont val="Arial"/>
        <family val="2"/>
      </rPr>
      <t>PV Mounting structure:</t>
    </r>
    <r>
      <rPr>
        <sz val="11"/>
        <rFont val="Arial"/>
        <family val="2"/>
      </rPr>
      <t xml:space="preserve">
Supply and install Module mounting structure from Galvanized Steel structures to fix the photovoltaic panels. The structure must be suitable to the dimension of selected PV modules and PV numbers, the mounting provides a fixed inclination of the modules 30 degree with vertical supports, plates, the structure profile includes bracing and double hot galvanized angles for dividers.Themounting structures and the foundations must be designed structurally to be suitable to withstand all static loads (weight of modules, wind loads etc) that might occur according to the Site conditions. The mounting structure components are bonded together to guaranty potential equalization. All works and materials must be according to drawings,
specifications and supervisor instructions and approval.  Branding and labeling with project logo and identification number</t>
    </r>
  </si>
  <si>
    <t>BoQs FOR SOLAR POWERED MEAT COOLING FRIDGE AND STORAGE SYSTEMS IN 2 COMMUNITIES IN SOMALILAND</t>
  </si>
  <si>
    <t>BoQs FOR SOLAR POWERED MEAT COOLING FRIDGE AND STORAGE SYSTEMS IN 2 COMMUNITIES.</t>
  </si>
  <si>
    <t>Total of Bill NO. BoQs FOR SOLAR POWERED MEAT COOLING FRIDGE AND STORAGE SYSTEMS IN 2 COMMUNITIES.</t>
  </si>
  <si>
    <t xml:space="preserve">Meat cooling Fridge with Solarization </t>
  </si>
  <si>
    <r>
      <rPr>
        <b/>
        <sz val="11"/>
        <rFont val="Arial"/>
        <family val="2"/>
      </rPr>
      <t>Inverters – 15 KW: (Model M5000h-48BP PV Off-Grid Inverter)</t>
    </r>
    <r>
      <rPr>
        <sz val="11"/>
        <rFont val="Arial"/>
        <family val="2"/>
      </rPr>
      <t xml:space="preserve">
Supply, install, connect and operate DC/AC offgrid tie 3-phase inverter with data communication and energy meter with followingspecification:
Inverter Mode
- Battery Input:                 48VDC, 117A
- Type of Battery:             Lead Acid/ Lithium
- Rated Power:                 5000VA/5000W
- AC Output:                    230VAC,50/60Hz,  40A,  1dim
- AC Input:                      230VAC,50/60Hz,  40A,  1dim
- Max AC charge Current   80Amp
- Max. PV Input Voltage (VOC):  450VDC
- Max. PV Input Current    18A
- MPPT Volatage Range:   120, 430VDC
- Max. Charge Current     100A
- Coomunication:           WIFI/GPSRS (Option)
The inverterwith must be suited to any PV module configuration, and depending on the system design and installation proposedand for the future extended also. (Model M5000h-48BP PV Off-Grid Inverter). The DC max power input rating should be equal ormore than 15KW of the PV modules capacity at standard test condition. The inverter unit shall be suitable with weather conditionas indoor installations. The inverters AC nominal power output rating must be equal or greater than 5KW to be total of 15KWp compatible with the AC loads design. The inverter must include the safety concepts such as (triple protection with optiprotect, electronic strings fuses, self-learning string failure detection, DC surge arrestor type 2 ) to ensure max availability. The price includes : • Supply, install and connect (monitoring and controlling unit) for all PV solar system installed especially compatible with the inverters, with all needed accessories, interface modules &amp; data cables and all connections needed to complete and connect the monitoring system to internet. • Supply , install and connect all DC cables appropriately sized in accordance with the installation requirements and to connect the inverters with PV system designed with all conduits, clamps, trays and cable terminations end which shall be DC plug and socket connectors to have a complete job, the allowable voltage drop for DC cables between inverters and PV system not less than 1%. • Inverters shall allow an adjustable power factor minimum AC output power with all necessary electrical cables, earthing system, Conduits, trays and all other materials and workmanship needed to connect with the main distribution panel according to the engineer's instruction and approval and have a complete job. All works and</t>
    </r>
  </si>
  <si>
    <t>Contact Person:…......................................................................................................................................................</t>
  </si>
  <si>
    <t>Company Name:…………………...................................................................................................................................</t>
  </si>
  <si>
    <t>Address: ……………………………………………………………………………………………..................................</t>
  </si>
  <si>
    <t>Tel No: …………………………………………………………………………………………………..............................</t>
  </si>
  <si>
    <t>Date:…………………………………………………………………………………………………....................................</t>
  </si>
  <si>
    <t>Signed:…...............................................................................................................................</t>
  </si>
  <si>
    <t>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</si>
</sst>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 numFmtId="170" formatCode="0.0"/>
  </numFmts>
  <fonts count="5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8"/>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1"/>
      <color rgb="FF000000"/>
      <name val="Calibri"/>
      <family val="2"/>
      <scheme val="minor"/>
    </font>
    <font>
      <b/>
      <sz val="12"/>
      <color rgb="FF000000"/>
      <name val="Arial"/>
      <family val="2"/>
    </font>
    <font>
      <b/>
      <sz val="14"/>
      <color theme="1"/>
      <name val="Times New Roman"/>
      <family val="1"/>
    </font>
    <font>
      <b/>
      <i/>
      <sz val="16"/>
      <name val="Calibri"/>
      <family val="2"/>
      <scheme val="minor"/>
    </font>
    <font>
      <b/>
      <sz val="12"/>
      <color theme="1"/>
      <name val="Calibri"/>
      <family val="2"/>
    </font>
    <font>
      <b/>
      <sz val="12"/>
      <color rgb="FFFFFF00"/>
      <name val="Calibri"/>
      <family val="2"/>
    </font>
    <font>
      <b/>
      <sz val="12"/>
      <color theme="1"/>
      <name val="Arial"/>
      <family val="2"/>
    </font>
    <font>
      <b/>
      <sz val="12"/>
      <name val="Arial"/>
      <family val="2"/>
    </font>
    <font>
      <b/>
      <sz val="16"/>
      <color theme="1"/>
      <name val="Calibri"/>
      <family val="2"/>
    </font>
    <font>
      <b/>
      <i/>
      <sz val="16"/>
      <color rgb="FF000000"/>
      <name val="Calibri"/>
      <family val="2"/>
      <scheme val="minor"/>
    </font>
    <font>
      <b/>
      <i/>
      <sz val="16"/>
      <color theme="0"/>
      <name val="Calibri"/>
      <family val="2"/>
      <scheme val="minor"/>
    </font>
    <font>
      <sz val="14"/>
      <color rgb="FF000000"/>
      <name val="Times New Roman"/>
      <family val="1"/>
    </font>
    <font>
      <b/>
      <i/>
      <sz val="11"/>
      <color rgb="FF000000"/>
      <name val="Arial"/>
      <family val="2"/>
    </font>
    <font>
      <b/>
      <sz val="11"/>
      <color rgb="FF000000"/>
      <name val="Times New Roman"/>
      <family val="1"/>
    </font>
    <font>
      <b/>
      <sz val="20"/>
      <color theme="1"/>
      <name val="Arial"/>
      <family val="2"/>
    </font>
    <font>
      <b/>
      <sz val="12"/>
      <color rgb="FF000000"/>
      <name val="Times New Roman"/>
      <family val="1"/>
    </font>
    <font>
      <b/>
      <i/>
      <sz val="14"/>
      <color theme="1"/>
      <name val="Calibri"/>
      <family val="2"/>
      <scheme val="minor"/>
    </font>
    <font>
      <b/>
      <i/>
      <sz val="14"/>
      <color rgb="FF000000"/>
      <name val="Calibri"/>
      <family val="2"/>
      <scheme val="minor"/>
    </font>
  </fonts>
  <fills count="20">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1"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1"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7"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211">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8" fillId="3" borderId="1" xfId="0" applyFont="1" applyFill="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wrapText="1"/>
    </xf>
    <xf numFmtId="0" fontId="18" fillId="0" borderId="8" xfId="0" applyFont="1" applyBorder="1" applyAlignment="1">
      <alignment horizontal="left" vertical="center" wrapText="1"/>
    </xf>
    <xf numFmtId="0" fontId="18" fillId="3" borderId="8" xfId="0" applyFont="1" applyFill="1" applyBorder="1" applyAlignment="1">
      <alignment horizontal="center" vertical="center"/>
    </xf>
    <xf numFmtId="0" fontId="18"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1" fillId="8" borderId="10" xfId="0" applyNumberFormat="1" applyFont="1" applyFill="1" applyBorder="1" applyAlignment="1">
      <alignment horizontal="right" vertical="top" wrapText="1"/>
    </xf>
    <xf numFmtId="0" fontId="21" fillId="8" borderId="1" xfId="2" applyFont="1" applyFill="1" applyBorder="1" applyAlignment="1">
      <alignment horizontal="center" vertical="center" wrapText="1"/>
    </xf>
    <xf numFmtId="0" fontId="21" fillId="8" borderId="1" xfId="2" applyFont="1" applyFill="1" applyBorder="1" applyAlignment="1">
      <alignment vertical="center" wrapText="1"/>
    </xf>
    <xf numFmtId="2" fontId="22" fillId="8" borderId="1" xfId="2" applyNumberFormat="1" applyFont="1" applyFill="1" applyBorder="1" applyAlignment="1">
      <alignment horizontal="center" vertical="top" wrapText="1"/>
    </xf>
    <xf numFmtId="0" fontId="21" fillId="8" borderId="1" xfId="2" applyFont="1" applyFill="1" applyBorder="1" applyAlignment="1">
      <alignment horizontal="center" vertical="top" wrapText="1"/>
    </xf>
    <xf numFmtId="166" fontId="21" fillId="8" borderId="1" xfId="3" applyFont="1" applyFill="1" applyBorder="1" applyAlignment="1">
      <alignment horizontal="right" vertical="top" wrapText="1"/>
    </xf>
    <xf numFmtId="0" fontId="21" fillId="8" borderId="10" xfId="0" applyFont="1" applyFill="1" applyBorder="1" applyAlignment="1">
      <alignment horizontal="center" vertical="center" wrapText="1"/>
    </xf>
    <xf numFmtId="0" fontId="21" fillId="8" borderId="10" xfId="0" applyFont="1" applyFill="1" applyBorder="1" applyAlignment="1">
      <alignment vertical="center" wrapText="1"/>
    </xf>
    <xf numFmtId="0" fontId="22" fillId="8" borderId="10" xfId="0" applyFont="1" applyFill="1" applyBorder="1" applyAlignment="1">
      <alignment horizontal="center" vertical="top" wrapText="1"/>
    </xf>
    <xf numFmtId="0" fontId="21" fillId="8" borderId="10" xfId="0" applyFont="1" applyFill="1" applyBorder="1" applyAlignment="1">
      <alignment horizontal="center" vertical="top" wrapText="1"/>
    </xf>
    <xf numFmtId="4" fontId="21" fillId="8" borderId="10" xfId="0" applyNumberFormat="1" applyFont="1" applyFill="1" applyBorder="1" applyAlignment="1">
      <alignment horizontal="center" vertical="top" wrapText="1"/>
    </xf>
    <xf numFmtId="0" fontId="21" fillId="0" borderId="1" xfId="2" applyFont="1" applyBorder="1" applyAlignment="1">
      <alignment vertical="top" wrapText="1"/>
    </xf>
    <xf numFmtId="0" fontId="21" fillId="0" borderId="1" xfId="2" applyFont="1" applyBorder="1" applyAlignment="1">
      <alignment horizontal="center" vertical="top"/>
    </xf>
    <xf numFmtId="166" fontId="23" fillId="0" borderId="1" xfId="3" applyFont="1" applyBorder="1" applyAlignment="1">
      <alignment horizontal="right" vertical="top"/>
    </xf>
    <xf numFmtId="168" fontId="21" fillId="0" borderId="1" xfId="2" applyNumberFormat="1" applyFont="1" applyBorder="1" applyAlignment="1">
      <alignment horizontal="center" vertical="top" wrapText="1"/>
    </xf>
    <xf numFmtId="0" fontId="21" fillId="0" borderId="1" xfId="2" applyFont="1" applyBorder="1" applyAlignment="1">
      <alignment horizontal="center" vertical="top" wrapText="1"/>
    </xf>
    <xf numFmtId="0" fontId="24" fillId="0" borderId="1" xfId="2" applyFont="1" applyBorder="1" applyAlignment="1">
      <alignment vertical="top"/>
    </xf>
    <xf numFmtId="2" fontId="24" fillId="0" borderId="1" xfId="2" applyNumberFormat="1" applyFont="1" applyBorder="1" applyAlignment="1">
      <alignment horizontal="center" vertical="top"/>
    </xf>
    <xf numFmtId="0" fontId="24" fillId="0" borderId="1" xfId="2" applyFont="1" applyBorder="1" applyAlignment="1">
      <alignment horizontal="center" vertical="top"/>
    </xf>
    <xf numFmtId="166" fontId="23" fillId="2" borderId="1" xfId="3" applyFont="1" applyFill="1" applyBorder="1" applyAlignment="1">
      <alignment horizontal="right" vertical="top"/>
    </xf>
    <xf numFmtId="166" fontId="21" fillId="0" borderId="1" xfId="3" applyFont="1" applyBorder="1" applyAlignment="1">
      <alignment horizontal="right" vertical="top"/>
    </xf>
    <xf numFmtId="4" fontId="24" fillId="0" borderId="1" xfId="2" applyNumberFormat="1" applyFont="1" applyBorder="1" applyAlignment="1">
      <alignment horizontal="center" vertical="top"/>
    </xf>
    <xf numFmtId="0" fontId="25"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7"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7"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7" fillId="9" borderId="1" xfId="3" applyFont="1" applyFill="1" applyBorder="1" applyAlignment="1">
      <alignment horizontal="right" vertical="top"/>
    </xf>
    <xf numFmtId="166" fontId="27" fillId="0" borderId="1" xfId="3" applyFont="1" applyBorder="1" applyAlignment="1">
      <alignment horizontal="right" vertical="top"/>
    </xf>
    <xf numFmtId="2" fontId="26" fillId="9" borderId="1" xfId="2" applyNumberFormat="1" applyFont="1" applyFill="1" applyBorder="1" applyAlignment="1">
      <alignment vertical="top" wrapText="1"/>
    </xf>
    <xf numFmtId="2" fontId="26" fillId="9" borderId="1" xfId="2" applyNumberFormat="1" applyFont="1" applyFill="1" applyBorder="1" applyAlignment="1">
      <alignment vertical="top"/>
    </xf>
    <xf numFmtId="166" fontId="26"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1" fillId="0" borderId="1" xfId="0" applyFont="1" applyBorder="1" applyAlignment="1">
      <alignment horizontal="center" vertical="top"/>
    </xf>
    <xf numFmtId="0" fontId="28" fillId="0" borderId="1" xfId="0" applyFont="1" applyBorder="1" applyAlignment="1">
      <alignment vertical="top" wrapText="1"/>
    </xf>
    <xf numFmtId="2" fontId="23" fillId="0" borderId="1" xfId="0" applyNumberFormat="1" applyFont="1" applyBorder="1" applyAlignment="1">
      <alignment horizontal="center" vertical="top"/>
    </xf>
    <xf numFmtId="0" fontId="21" fillId="0" borderId="9" xfId="0" applyFont="1" applyBorder="1" applyAlignment="1">
      <alignment horizontal="center" vertical="top"/>
    </xf>
    <xf numFmtId="166" fontId="23"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20" fillId="13" borderId="1" xfId="18" applyFont="1" applyFill="1" applyBorder="1" applyAlignment="1">
      <alignment vertical="center"/>
    </xf>
    <xf numFmtId="0" fontId="20" fillId="13" borderId="1" xfId="18" applyFont="1" applyFill="1" applyBorder="1" applyAlignment="1">
      <alignment horizontal="center" vertical="center"/>
    </xf>
    <xf numFmtId="0" fontId="33" fillId="13" borderId="1" xfId="19" applyFont="1" applyFill="1" applyBorder="1" applyAlignment="1">
      <alignment horizontal="center" vertical="center" wrapText="1"/>
    </xf>
    <xf numFmtId="0" fontId="33" fillId="13" borderId="12" xfId="19" applyFont="1" applyFill="1" applyBorder="1" applyAlignment="1">
      <alignment horizontal="center" vertical="center" wrapText="1"/>
    </xf>
    <xf numFmtId="0" fontId="33" fillId="13" borderId="1" xfId="19" applyFont="1" applyFill="1" applyBorder="1" applyAlignment="1">
      <alignment horizontal="left" vertical="center" wrapText="1"/>
    </xf>
    <xf numFmtId="0" fontId="20" fillId="13" borderId="13" xfId="18" applyFont="1" applyFill="1" applyBorder="1" applyAlignment="1">
      <alignment vertical="center"/>
    </xf>
    <xf numFmtId="169" fontId="0" fillId="0" borderId="0" xfId="0" applyNumberFormat="1"/>
    <xf numFmtId="0" fontId="30" fillId="2" borderId="0" xfId="7" applyFont="1" applyFill="1"/>
    <xf numFmtId="0" fontId="26" fillId="17" borderId="20" xfId="7" applyFont="1" applyFill="1" applyBorder="1" applyAlignment="1">
      <alignment horizontal="center" vertical="center" wrapText="1"/>
    </xf>
    <xf numFmtId="0" fontId="26" fillId="17" borderId="21" xfId="7" applyFont="1" applyFill="1" applyBorder="1" applyAlignment="1">
      <alignment vertical="center" wrapText="1"/>
    </xf>
    <xf numFmtId="0" fontId="12" fillId="17" borderId="21" xfId="7" applyFont="1" applyFill="1" applyBorder="1" applyAlignment="1">
      <alignment horizontal="center" vertical="top" wrapText="1"/>
    </xf>
    <xf numFmtId="0" fontId="26" fillId="17" borderId="21" xfId="7" applyFont="1" applyFill="1" applyBorder="1" applyAlignment="1">
      <alignment horizontal="center" vertical="top" wrapText="1"/>
    </xf>
    <xf numFmtId="4" fontId="26" fillId="17" borderId="21" xfId="7" applyNumberFormat="1" applyFont="1" applyFill="1" applyBorder="1" applyAlignment="1">
      <alignment horizontal="center" vertical="top" wrapText="1"/>
    </xf>
    <xf numFmtId="4" fontId="26" fillId="17" borderId="22" xfId="7" applyNumberFormat="1" applyFont="1" applyFill="1" applyBorder="1" applyAlignment="1">
      <alignment horizontal="right" vertical="top" wrapText="1"/>
    </xf>
    <xf numFmtId="4" fontId="30" fillId="2" borderId="0" xfId="7" applyNumberFormat="1" applyFont="1" applyFill="1"/>
    <xf numFmtId="4" fontId="37" fillId="16" borderId="31" xfId="28" applyNumberFormat="1" applyFont="1" applyFill="1" applyBorder="1" applyAlignment="1">
      <alignment horizontal="center" vertical="center"/>
    </xf>
    <xf numFmtId="43" fontId="30" fillId="2" borderId="0" xfId="7" applyNumberFormat="1" applyFont="1" applyFill="1"/>
    <xf numFmtId="0" fontId="29" fillId="0" borderId="1" xfId="2" applyFont="1" applyBorder="1" applyAlignment="1">
      <alignment horizontal="center" vertical="center" wrapText="1"/>
    </xf>
    <xf numFmtId="0" fontId="21" fillId="15" borderId="26" xfId="2" applyFont="1" applyFill="1" applyBorder="1" applyAlignment="1">
      <alignment horizontal="center" vertical="center" wrapText="1"/>
    </xf>
    <xf numFmtId="0" fontId="12" fillId="0" borderId="38" xfId="0" applyFont="1" applyBorder="1" applyAlignment="1">
      <alignment horizontal="center" wrapText="1"/>
    </xf>
    <xf numFmtId="0" fontId="14" fillId="0" borderId="1" xfId="2" applyFont="1" applyBorder="1" applyAlignment="1">
      <alignment horizontal="center" vertical="center" wrapText="1"/>
    </xf>
    <xf numFmtId="0" fontId="0" fillId="0" borderId="1" xfId="0" applyBorder="1" applyAlignment="1">
      <alignment horizontal="center" wrapText="1"/>
    </xf>
    <xf numFmtId="0" fontId="0" fillId="0" borderId="1" xfId="0" applyBorder="1" applyAlignment="1">
      <alignment wrapText="1"/>
    </xf>
    <xf numFmtId="0" fontId="16" fillId="3" borderId="1" xfId="0" applyFont="1" applyFill="1" applyBorder="1" applyAlignment="1">
      <alignment vertical="center" wrapText="1"/>
    </xf>
    <xf numFmtId="1" fontId="14" fillId="0" borderId="1" xfId="2" applyNumberFormat="1" applyFont="1" applyBorder="1" applyAlignment="1">
      <alignment vertical="center" wrapText="1"/>
    </xf>
    <xf numFmtId="167" fontId="10" fillId="0" borderId="1" xfId="0" applyNumberFormat="1" applyFont="1" applyBorder="1" applyAlignment="1">
      <alignment vertical="center" wrapText="1"/>
    </xf>
    <xf numFmtId="166" fontId="27" fillId="2" borderId="1" xfId="3" applyFont="1" applyFill="1" applyBorder="1" applyAlignment="1">
      <alignment vertical="top" wrapText="1"/>
    </xf>
    <xf numFmtId="0" fontId="33" fillId="13" borderId="1" xfId="19" applyFont="1" applyFill="1" applyBorder="1" applyAlignment="1">
      <alignment horizontal="left" vertical="top" wrapText="1"/>
    </xf>
    <xf numFmtId="0" fontId="16" fillId="3" borderId="1" xfId="0" applyFont="1" applyFill="1" applyBorder="1" applyAlignment="1">
      <alignment horizontal="left" vertical="top" wrapText="1"/>
    </xf>
    <xf numFmtId="0" fontId="35" fillId="0" borderId="1" xfId="2" applyFont="1" applyBorder="1" applyAlignment="1">
      <alignment horizontal="center" vertical="center" wrapText="1"/>
    </xf>
    <xf numFmtId="0" fontId="13" fillId="0" borderId="37" xfId="0" applyFont="1" applyBorder="1"/>
    <xf numFmtId="0" fontId="36" fillId="15" borderId="24" xfId="0" applyFont="1" applyFill="1" applyBorder="1" applyAlignment="1">
      <alignment horizontal="left" vertical="top" wrapText="1"/>
    </xf>
    <xf numFmtId="0" fontId="41" fillId="15" borderId="24" xfId="0" applyFont="1" applyFill="1" applyBorder="1" applyAlignment="1">
      <alignment horizontal="left" vertical="top" wrapText="1"/>
    </xf>
    <xf numFmtId="4" fontId="41" fillId="15" borderId="24" xfId="0" applyNumberFormat="1" applyFont="1" applyFill="1" applyBorder="1" applyAlignment="1">
      <alignment horizontal="left" vertical="top" wrapText="1"/>
    </xf>
    <xf numFmtId="4" fontId="41" fillId="15" borderId="25" xfId="0" applyNumberFormat="1" applyFont="1" applyFill="1" applyBorder="1" applyAlignment="1">
      <alignment horizontal="left" vertical="top" wrapText="1"/>
    </xf>
    <xf numFmtId="0" fontId="41" fillId="15" borderId="23" xfId="0" applyFont="1" applyFill="1" applyBorder="1" applyAlignment="1">
      <alignment horizontal="left" vertical="top" wrapText="1"/>
    </xf>
    <xf numFmtId="0" fontId="46" fillId="0" borderId="0" xfId="0" applyFont="1"/>
    <xf numFmtId="0" fontId="0" fillId="0" borderId="1" xfId="0" applyBorder="1"/>
    <xf numFmtId="0" fontId="47" fillId="0" borderId="1" xfId="2" applyFont="1" applyBorder="1" applyAlignment="1">
      <alignment vertical="center" wrapText="1"/>
    </xf>
    <xf numFmtId="0" fontId="14" fillId="3" borderId="6" xfId="0" applyFont="1" applyFill="1" applyBorder="1" applyAlignment="1">
      <alignment vertical="top" wrapText="1"/>
    </xf>
    <xf numFmtId="0" fontId="14" fillId="0" borderId="6" xfId="2" applyFont="1" applyBorder="1" applyAlignment="1">
      <alignment horizontal="center" vertical="center" wrapText="1"/>
    </xf>
    <xf numFmtId="0" fontId="36" fillId="3" borderId="6" xfId="0" applyFont="1" applyFill="1" applyBorder="1" applyAlignment="1">
      <alignment horizontal="center" vertical="center" wrapText="1"/>
    </xf>
    <xf numFmtId="1" fontId="42" fillId="0" borderId="6" xfId="2" applyNumberFormat="1" applyFont="1" applyBorder="1" applyAlignment="1">
      <alignment horizontal="center" vertical="center" wrapText="1"/>
    </xf>
    <xf numFmtId="167" fontId="48" fillId="0" borderId="6" xfId="0" applyNumberFormat="1" applyFont="1" applyBorder="1" applyAlignment="1">
      <alignment horizontal="center" vertical="center" wrapText="1"/>
    </xf>
    <xf numFmtId="166" fontId="49" fillId="2" borderId="1" xfId="3" applyFont="1" applyFill="1" applyBorder="1" applyAlignment="1">
      <alignment vertical="top" wrapText="1"/>
    </xf>
    <xf numFmtId="0" fontId="51" fillId="0" borderId="1" xfId="27" applyNumberFormat="1" applyFont="1" applyFill="1" applyBorder="1" applyAlignment="1">
      <alignment horizontal="center" vertical="center"/>
    </xf>
    <xf numFmtId="164" fontId="52" fillId="0" borderId="1" xfId="27" applyFont="1" applyFill="1" applyBorder="1" applyAlignment="1">
      <alignment horizontal="center" vertical="center" wrapText="1"/>
    </xf>
    <xf numFmtId="0" fontId="14" fillId="3" borderId="1" xfId="0" applyFont="1" applyFill="1" applyBorder="1" applyAlignment="1">
      <alignment vertical="top" wrapText="1"/>
    </xf>
    <xf numFmtId="0" fontId="36" fillId="3" borderId="1" xfId="0" applyFont="1" applyFill="1" applyBorder="1" applyAlignment="1">
      <alignment horizontal="center" vertical="center" wrapText="1"/>
    </xf>
    <xf numFmtId="1" fontId="42" fillId="0" borderId="1" xfId="2" applyNumberFormat="1" applyFont="1" applyBorder="1" applyAlignment="1">
      <alignment horizontal="center" vertical="center" wrapText="1"/>
    </xf>
    <xf numFmtId="167" fontId="48" fillId="0" borderId="1" xfId="0" applyNumberFormat="1" applyFont="1" applyBorder="1" applyAlignment="1">
      <alignment horizontal="center" vertical="center" wrapText="1"/>
    </xf>
    <xf numFmtId="0" fontId="14" fillId="3" borderId="6" xfId="0" applyFont="1" applyFill="1" applyBorder="1" applyAlignment="1">
      <alignment vertical="center" wrapText="1"/>
    </xf>
    <xf numFmtId="167" fontId="50" fillId="0" borderId="1" xfId="0" applyNumberFormat="1" applyFont="1" applyBorder="1" applyAlignment="1">
      <alignment horizontal="center" vertical="center" wrapText="1"/>
    </xf>
    <xf numFmtId="0" fontId="0" fillId="0" borderId="2" xfId="0" applyBorder="1"/>
    <xf numFmtId="166" fontId="26" fillId="2" borderId="8" xfId="3" applyFont="1" applyFill="1" applyBorder="1" applyAlignment="1">
      <alignment vertical="center" wrapText="1"/>
    </xf>
    <xf numFmtId="166" fontId="26" fillId="2" borderId="1" xfId="3" applyFont="1" applyFill="1" applyBorder="1" applyAlignment="1">
      <alignment vertical="center" wrapText="1"/>
    </xf>
    <xf numFmtId="2" fontId="26" fillId="9" borderId="2" xfId="2" applyNumberFormat="1" applyFont="1" applyFill="1" applyBorder="1" applyAlignment="1">
      <alignment horizontal="right" vertical="top"/>
    </xf>
    <xf numFmtId="2" fontId="26" fillId="9" borderId="3" xfId="2" applyNumberFormat="1" applyFont="1" applyFill="1" applyBorder="1" applyAlignment="1">
      <alignment horizontal="right" vertical="top"/>
    </xf>
    <xf numFmtId="2" fontId="26"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43" fillId="15" borderId="2" xfId="2" applyFont="1" applyFill="1" applyBorder="1" applyAlignment="1">
      <alignment horizontal="center" vertical="center" wrapText="1"/>
    </xf>
    <xf numFmtId="0" fontId="43" fillId="15" borderId="3" xfId="2" applyFont="1" applyFill="1" applyBorder="1" applyAlignment="1">
      <alignment horizontal="center" vertical="center" wrapText="1"/>
    </xf>
    <xf numFmtId="0" fontId="43" fillId="15" borderId="4" xfId="2" applyFont="1" applyFill="1" applyBorder="1" applyAlignment="1">
      <alignment horizontal="center" vertical="center" wrapText="1"/>
    </xf>
    <xf numFmtId="0" fontId="43" fillId="18" borderId="2" xfId="2" applyFont="1" applyFill="1" applyBorder="1" applyAlignment="1">
      <alignment horizontal="center" vertical="center" wrapText="1"/>
    </xf>
    <xf numFmtId="0" fontId="43" fillId="18" borderId="3" xfId="2" applyFont="1" applyFill="1" applyBorder="1" applyAlignment="1">
      <alignment horizontal="center" vertical="center" wrapText="1"/>
    </xf>
    <xf numFmtId="0" fontId="43" fillId="18" borderId="4" xfId="2" applyFont="1" applyFill="1" applyBorder="1" applyAlignment="1">
      <alignment horizontal="center" vertical="center" wrapText="1"/>
    </xf>
    <xf numFmtId="0" fontId="12" fillId="0" borderId="17" xfId="0" applyFont="1" applyBorder="1" applyAlignment="1">
      <alignment horizontal="center" wrapText="1"/>
    </xf>
    <xf numFmtId="0" fontId="12" fillId="0" borderId="18" xfId="0" applyFont="1" applyBorder="1" applyAlignment="1">
      <alignment horizontal="center" wrapText="1"/>
    </xf>
    <xf numFmtId="0" fontId="12" fillId="0" borderId="19" xfId="0" applyFont="1" applyBorder="1" applyAlignment="1">
      <alignment horizontal="center" wrapText="1"/>
    </xf>
    <xf numFmtId="0" fontId="45" fillId="12" borderId="14" xfId="0" applyFont="1" applyFill="1" applyBorder="1" applyAlignment="1">
      <alignment horizontal="center" vertical="center" wrapText="1"/>
    </xf>
    <xf numFmtId="0" fontId="45" fillId="12" borderId="15" xfId="0" applyFont="1" applyFill="1" applyBorder="1" applyAlignment="1">
      <alignment horizontal="center" vertical="center" wrapText="1"/>
    </xf>
    <xf numFmtId="0" fontId="45" fillId="12" borderId="16" xfId="0" applyFont="1" applyFill="1" applyBorder="1" applyAlignment="1">
      <alignment horizontal="center" vertical="center" wrapText="1"/>
    </xf>
    <xf numFmtId="0" fontId="44" fillId="0" borderId="8" xfId="18" applyFont="1" applyBorder="1" applyAlignment="1">
      <alignment horizontal="left" vertical="center" wrapText="1"/>
    </xf>
    <xf numFmtId="0" fontId="39" fillId="15" borderId="2" xfId="2" applyFont="1" applyFill="1" applyBorder="1" applyAlignment="1">
      <alignment horizontal="left" vertical="center" wrapText="1"/>
    </xf>
    <xf numFmtId="0" fontId="39" fillId="15" borderId="3" xfId="2" applyFont="1" applyFill="1" applyBorder="1" applyAlignment="1">
      <alignment horizontal="left" vertical="center" wrapText="1"/>
    </xf>
    <xf numFmtId="0" fontId="39" fillId="15" borderId="36" xfId="2" applyFont="1" applyFill="1" applyBorder="1" applyAlignment="1">
      <alignment horizontal="left" vertical="center" wrapText="1"/>
    </xf>
    <xf numFmtId="0" fontId="14" fillId="3" borderId="8" xfId="0" applyFont="1" applyFill="1" applyBorder="1" applyAlignment="1">
      <alignment vertical="top" wrapText="1"/>
    </xf>
    <xf numFmtId="0" fontId="14" fillId="3" borderId="6" xfId="0" applyFont="1" applyFill="1" applyBorder="1" applyAlignment="1">
      <alignment vertical="top" wrapText="1"/>
    </xf>
    <xf numFmtId="0" fontId="14" fillId="0" borderId="8" xfId="2" applyFont="1" applyBorder="1" applyAlignment="1">
      <alignment horizontal="center" vertical="center" wrapText="1"/>
    </xf>
    <xf numFmtId="0" fontId="14" fillId="0" borderId="6" xfId="2" applyFont="1" applyBorder="1" applyAlignment="1">
      <alignment horizontal="center" vertical="center" wrapText="1"/>
    </xf>
    <xf numFmtId="0" fontId="36" fillId="3" borderId="8" xfId="0" applyFont="1" applyFill="1" applyBorder="1" applyAlignment="1">
      <alignment horizontal="center" vertical="center" wrapText="1"/>
    </xf>
    <xf numFmtId="0" fontId="36" fillId="3" borderId="6" xfId="0" applyFont="1" applyFill="1" applyBorder="1" applyAlignment="1">
      <alignment horizontal="center" vertical="center" wrapText="1"/>
    </xf>
    <xf numFmtId="1" fontId="42" fillId="0" borderId="8" xfId="2" applyNumberFormat="1" applyFont="1" applyBorder="1" applyAlignment="1">
      <alignment horizontal="center" vertical="center" wrapText="1"/>
    </xf>
    <xf numFmtId="1" fontId="42" fillId="0" borderId="6" xfId="2" applyNumberFormat="1" applyFont="1" applyBorder="1" applyAlignment="1">
      <alignment horizontal="center" vertical="center" wrapText="1"/>
    </xf>
    <xf numFmtId="167" fontId="48" fillId="0" borderId="8" xfId="0" applyNumberFormat="1" applyFont="1" applyBorder="1" applyAlignment="1">
      <alignment horizontal="center" vertical="center" wrapText="1"/>
    </xf>
    <xf numFmtId="167" fontId="48" fillId="0" borderId="6" xfId="0" applyNumberFormat="1" applyFont="1" applyBorder="1" applyAlignment="1">
      <alignment horizontal="center" vertical="center" wrapText="1"/>
    </xf>
    <xf numFmtId="166" fontId="26" fillId="2" borderId="8" xfId="3" applyFont="1" applyFill="1" applyBorder="1" applyAlignment="1">
      <alignment horizontal="center" vertical="center" wrapText="1"/>
    </xf>
    <xf numFmtId="166" fontId="26" fillId="2" borderId="6" xfId="3" applyFont="1" applyFill="1" applyBorder="1" applyAlignment="1">
      <alignment horizontal="center" vertical="center" wrapText="1"/>
    </xf>
    <xf numFmtId="0" fontId="34" fillId="2" borderId="20" xfId="7" applyFont="1" applyFill="1" applyBorder="1" applyAlignment="1">
      <alignment horizontal="center" vertical="center" wrapText="1"/>
    </xf>
    <xf numFmtId="0" fontId="34" fillId="2" borderId="21" xfId="7" applyFont="1" applyFill="1" applyBorder="1" applyAlignment="1">
      <alignment horizontal="center" vertical="center" wrapText="1"/>
    </xf>
    <xf numFmtId="0" fontId="34" fillId="2" borderId="22" xfId="7" applyFont="1" applyFill="1" applyBorder="1" applyAlignment="1">
      <alignment horizontal="center" vertical="center" wrapText="1"/>
    </xf>
    <xf numFmtId="0" fontId="38" fillId="16" borderId="23" xfId="7" applyFont="1" applyFill="1" applyBorder="1" applyAlignment="1">
      <alignment horizontal="center" vertical="center"/>
    </xf>
    <xf numFmtId="0" fontId="38" fillId="16" borderId="24" xfId="7" applyFont="1" applyFill="1" applyBorder="1" applyAlignment="1">
      <alignment horizontal="center" vertical="center"/>
    </xf>
    <xf numFmtId="0" fontId="38" fillId="16" borderId="25" xfId="7" applyFont="1" applyFill="1" applyBorder="1" applyAlignment="1">
      <alignment horizontal="center" vertical="center"/>
    </xf>
    <xf numFmtId="0" fontId="38" fillId="16" borderId="26" xfId="7" applyFont="1" applyFill="1" applyBorder="1" applyAlignment="1">
      <alignment horizontal="center" vertical="center"/>
    </xf>
    <xf numFmtId="0" fontId="38" fillId="16" borderId="1" xfId="7" applyFont="1" applyFill="1" applyBorder="1" applyAlignment="1">
      <alignment horizontal="center" vertical="center"/>
    </xf>
    <xf numFmtId="0" fontId="38" fillId="16" borderId="27" xfId="7" applyFont="1" applyFill="1" applyBorder="1" applyAlignment="1">
      <alignment horizontal="center" vertical="center"/>
    </xf>
    <xf numFmtId="0" fontId="37" fillId="16" borderId="28" xfId="7" applyFont="1" applyFill="1" applyBorder="1" applyAlignment="1">
      <alignment horizontal="center" vertical="center"/>
    </xf>
    <xf numFmtId="0" fontId="37" fillId="16" borderId="29" xfId="7" applyFont="1" applyFill="1" applyBorder="1" applyAlignment="1">
      <alignment horizontal="center" vertical="center"/>
    </xf>
    <xf numFmtId="0" fontId="37" fillId="16" borderId="30" xfId="7" applyFont="1" applyFill="1" applyBorder="1" applyAlignment="1">
      <alignment horizontal="center" vertical="center"/>
    </xf>
    <xf numFmtId="0" fontId="30" fillId="19" borderId="32" xfId="7" applyFont="1" applyFill="1" applyBorder="1" applyAlignment="1">
      <alignment horizontal="left" vertical="center" wrapText="1"/>
    </xf>
    <xf numFmtId="0" fontId="30" fillId="19" borderId="33" xfId="7" applyFont="1" applyFill="1" applyBorder="1" applyAlignment="1">
      <alignment horizontal="left" vertical="center" wrapText="1"/>
    </xf>
    <xf numFmtId="0" fontId="30" fillId="19" borderId="34" xfId="7" applyFont="1" applyFill="1" applyBorder="1" applyAlignment="1">
      <alignment horizontal="left" vertical="center" wrapText="1"/>
    </xf>
    <xf numFmtId="0" fontId="30" fillId="19" borderId="28" xfId="7" applyFont="1" applyFill="1" applyBorder="1" applyAlignment="1">
      <alignment horizontal="left" vertical="center" wrapText="1"/>
    </xf>
    <xf numFmtId="0" fontId="30" fillId="19" borderId="29" xfId="7" applyFont="1" applyFill="1" applyBorder="1" applyAlignment="1">
      <alignment horizontal="left" vertical="center" wrapText="1"/>
    </xf>
    <xf numFmtId="0" fontId="30" fillId="19" borderId="35" xfId="7" applyFont="1" applyFill="1" applyBorder="1" applyAlignment="1">
      <alignment horizontal="left" vertical="center" wrapText="1"/>
    </xf>
    <xf numFmtId="0" fontId="34" fillId="12" borderId="32" xfId="7" applyFont="1" applyFill="1" applyBorder="1" applyAlignment="1">
      <alignment horizontal="center" vertical="center" wrapText="1"/>
    </xf>
    <xf numFmtId="0" fontId="34" fillId="12" borderId="33" xfId="7" applyFont="1" applyFill="1" applyBorder="1" applyAlignment="1">
      <alignment horizontal="center" vertical="center" wrapText="1"/>
    </xf>
    <xf numFmtId="0" fontId="34" fillId="12" borderId="34" xfId="7" applyFont="1" applyFill="1" applyBorder="1" applyAlignment="1">
      <alignment horizontal="center" vertical="center" wrapText="1"/>
    </xf>
    <xf numFmtId="0" fontId="34" fillId="12" borderId="28" xfId="7" applyFont="1" applyFill="1" applyBorder="1" applyAlignment="1">
      <alignment horizontal="center" vertical="center" wrapText="1"/>
    </xf>
    <xf numFmtId="0" fontId="34" fillId="12" borderId="29" xfId="7" applyFont="1" applyFill="1" applyBorder="1" applyAlignment="1">
      <alignment horizontal="center" vertical="center" wrapText="1"/>
    </xf>
    <xf numFmtId="0" fontId="34" fillId="12" borderId="35" xfId="7" applyFont="1" applyFill="1" applyBorder="1" applyAlignment="1">
      <alignment horizontal="center" vertical="center" wrapText="1"/>
    </xf>
    <xf numFmtId="0" fontId="27" fillId="0" borderId="39" xfId="0" applyFont="1" applyBorder="1" applyAlignment="1">
      <alignment horizontal="center" vertical="center"/>
    </xf>
    <xf numFmtId="0" fontId="27" fillId="0" borderId="0" xfId="0" applyFont="1"/>
    <xf numFmtId="0" fontId="27" fillId="0" borderId="0" xfId="0" applyFont="1" applyAlignment="1">
      <alignment horizontal="center" vertical="center"/>
    </xf>
    <xf numFmtId="170" fontId="27" fillId="0" borderId="0" xfId="0" applyNumberFormat="1" applyFont="1" applyAlignment="1">
      <alignment horizontal="center" vertical="center"/>
    </xf>
    <xf numFmtId="170" fontId="27" fillId="0" borderId="40" xfId="0" applyNumberFormat="1" applyFont="1" applyBorder="1" applyAlignment="1">
      <alignment horizontal="center" vertical="center"/>
    </xf>
    <xf numFmtId="0" fontId="27" fillId="0" borderId="0" xfId="0" applyFont="1" applyAlignment="1">
      <alignment vertical="center"/>
    </xf>
    <xf numFmtId="0" fontId="27" fillId="0" borderId="0" xfId="0" applyFont="1" applyAlignment="1">
      <alignment horizontal="left"/>
    </xf>
    <xf numFmtId="0" fontId="27" fillId="0" borderId="28" xfId="0" applyFont="1" applyBorder="1" applyAlignment="1">
      <alignment horizontal="center" vertical="center"/>
    </xf>
    <xf numFmtId="0" fontId="27" fillId="0" borderId="29" xfId="0" applyFont="1" applyBorder="1" applyAlignment="1">
      <alignment horizontal="left"/>
    </xf>
    <xf numFmtId="0" fontId="27" fillId="0" borderId="29" xfId="0" applyFont="1" applyBorder="1" applyAlignment="1">
      <alignment horizontal="center" vertical="center"/>
    </xf>
    <xf numFmtId="170" fontId="27" fillId="0" borderId="29" xfId="0" applyNumberFormat="1" applyFont="1" applyBorder="1" applyAlignment="1">
      <alignment horizontal="center" vertical="center"/>
    </xf>
    <xf numFmtId="170" fontId="27" fillId="0" borderId="35" xfId="0" applyNumberFormat="1" applyFont="1" applyBorder="1" applyAlignment="1">
      <alignment horizontal="center" vertical="center"/>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4000000}"/>
    <cellStyle name="Comma 2 2" xfId="15" xr:uid="{00000000-0005-0000-0000-000005000000}"/>
    <cellStyle name="Comma 3" xfId="22" xr:uid="{00000000-0005-0000-0000-000006000000}"/>
    <cellStyle name="Comma 4" xfId="28" xr:uid="{8EE82B1E-3E9F-428A-8D00-829DC6EB1570}"/>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 Type="http://schemas.openxmlformats.org/officeDocument/2006/relationships/worksheet" Target="worksheets/sheet3.xml"/><Relationship Id="rId21" Type="http://schemas.openxmlformats.org/officeDocument/2006/relationships/externalLink" Target="externalLinks/externalLink17.xml"/><Relationship Id="rId34" Type="http://schemas.openxmlformats.org/officeDocument/2006/relationships/customXml" Target="../customXml/item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customXml" Target="../customXml/item1.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styles" Target="styles.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theme" Target="theme/theme1.xml"/><Relationship Id="rId30" Type="http://schemas.microsoft.com/office/2017/10/relationships/person" Target="persons/person.xml"/><Relationship Id="rId8"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jpeg"/><Relationship Id="rId6" Type="http://schemas.openxmlformats.org/officeDocument/2006/relationships/image" Target="../media/image7.jpeg"/><Relationship Id="rId5" Type="http://schemas.openxmlformats.org/officeDocument/2006/relationships/image" Target="../media/image6.png"/><Relationship Id="rId4" Type="http://schemas.openxmlformats.org/officeDocument/2006/relationships/image" Target="../media/image5.png"/></Relationships>
</file>

<file path=xl/drawings/_rels/drawing2.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97973</xdr:colOff>
      <xdr:row>0</xdr:row>
      <xdr:rowOff>65314</xdr:rowOff>
    </xdr:from>
    <xdr:to>
      <xdr:col>1</xdr:col>
      <xdr:colOff>347364</xdr:colOff>
      <xdr:row>0</xdr:row>
      <xdr:rowOff>824048</xdr:rowOff>
    </xdr:to>
    <xdr:pic>
      <xdr:nvPicPr>
        <xdr:cNvPr id="2" name="Picture 1" descr="EU-flag">
          <a:extLst>
            <a:ext uri="{FF2B5EF4-FFF2-40B4-BE49-F238E27FC236}">
              <a16:creationId xmlns:a16="http://schemas.microsoft.com/office/drawing/2014/main" id="{235BCCCA-490C-976B-410D-0FE473B42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73" y="65314"/>
          <a:ext cx="956962" cy="758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2481944</xdr:colOff>
      <xdr:row>19</xdr:row>
      <xdr:rowOff>10886</xdr:rowOff>
    </xdr:from>
    <xdr:to>
      <xdr:col>1</xdr:col>
      <xdr:colOff>6752680</xdr:colOff>
      <xdr:row>19</xdr:row>
      <xdr:rowOff>2623458</xdr:rowOff>
    </xdr:to>
    <xdr:pic>
      <xdr:nvPicPr>
        <xdr:cNvPr id="5" name="Picture 4">
          <a:extLst>
            <a:ext uri="{FF2B5EF4-FFF2-40B4-BE49-F238E27FC236}">
              <a16:creationId xmlns:a16="http://schemas.microsoft.com/office/drawing/2014/main" id="{16C2FA8E-7A51-A45E-FA41-5EBF0201F8E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89515" y="28259315"/>
          <a:ext cx="4270736" cy="2612572"/>
        </a:xfrm>
        <a:prstGeom prst="rect">
          <a:avLst/>
        </a:prstGeom>
      </xdr:spPr>
    </xdr:pic>
    <xdr:clientData/>
  </xdr:twoCellAnchor>
  <xdr:twoCellAnchor editAs="oneCell">
    <xdr:from>
      <xdr:col>0</xdr:col>
      <xdr:colOff>87082</xdr:colOff>
      <xdr:row>19</xdr:row>
      <xdr:rowOff>21771</xdr:rowOff>
    </xdr:from>
    <xdr:to>
      <xdr:col>1</xdr:col>
      <xdr:colOff>2405742</xdr:colOff>
      <xdr:row>19</xdr:row>
      <xdr:rowOff>2590801</xdr:rowOff>
    </xdr:to>
    <xdr:pic>
      <xdr:nvPicPr>
        <xdr:cNvPr id="17" name="Picture 16">
          <a:extLst>
            <a:ext uri="{FF2B5EF4-FFF2-40B4-BE49-F238E27FC236}">
              <a16:creationId xmlns:a16="http://schemas.microsoft.com/office/drawing/2014/main" id="{23B342AA-A6F3-DC38-976E-77ACE16C9B2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082" y="28270200"/>
          <a:ext cx="3026231" cy="2569030"/>
        </a:xfrm>
        <a:prstGeom prst="rect">
          <a:avLst/>
        </a:prstGeom>
      </xdr:spPr>
    </xdr:pic>
    <xdr:clientData/>
  </xdr:twoCellAnchor>
  <xdr:twoCellAnchor editAs="oneCell">
    <xdr:from>
      <xdr:col>5</xdr:col>
      <xdr:colOff>838200</xdr:colOff>
      <xdr:row>0</xdr:row>
      <xdr:rowOff>44680</xdr:rowOff>
    </xdr:from>
    <xdr:to>
      <xdr:col>5</xdr:col>
      <xdr:colOff>1589313</xdr:colOff>
      <xdr:row>0</xdr:row>
      <xdr:rowOff>815711</xdr:rowOff>
    </xdr:to>
    <xdr:pic>
      <xdr:nvPicPr>
        <xdr:cNvPr id="6" name="Picture 5">
          <a:extLst>
            <a:ext uri="{FF2B5EF4-FFF2-40B4-BE49-F238E27FC236}">
              <a16:creationId xmlns:a16="http://schemas.microsoft.com/office/drawing/2014/main" id="{8E83FFAB-A20E-252C-E48A-B151C1DA575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355286" y="44680"/>
          <a:ext cx="751113" cy="771031"/>
        </a:xfrm>
        <a:prstGeom prst="rect">
          <a:avLst/>
        </a:prstGeom>
      </xdr:spPr>
    </xdr:pic>
    <xdr:clientData/>
  </xdr:twoCellAnchor>
  <xdr:twoCellAnchor editAs="oneCell">
    <xdr:from>
      <xdr:col>1</xdr:col>
      <xdr:colOff>6814458</xdr:colOff>
      <xdr:row>19</xdr:row>
      <xdr:rowOff>1</xdr:rowOff>
    </xdr:from>
    <xdr:to>
      <xdr:col>4</xdr:col>
      <xdr:colOff>1567541</xdr:colOff>
      <xdr:row>19</xdr:row>
      <xdr:rowOff>2590801</xdr:rowOff>
    </xdr:to>
    <xdr:pic>
      <xdr:nvPicPr>
        <xdr:cNvPr id="7" name="Picture 6">
          <a:extLst>
            <a:ext uri="{FF2B5EF4-FFF2-40B4-BE49-F238E27FC236}">
              <a16:creationId xmlns:a16="http://schemas.microsoft.com/office/drawing/2014/main" id="{1889497A-1BD8-E971-BED9-39E32A3B3F9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7522029" y="26757087"/>
          <a:ext cx="4310741" cy="2590800"/>
        </a:xfrm>
        <a:prstGeom prst="rect">
          <a:avLst/>
        </a:prstGeom>
      </xdr:spPr>
    </xdr:pic>
    <xdr:clientData/>
  </xdr:twoCellAnchor>
  <xdr:twoCellAnchor editAs="oneCell">
    <xdr:from>
      <xdr:col>1</xdr:col>
      <xdr:colOff>5736772</xdr:colOff>
      <xdr:row>0</xdr:row>
      <xdr:rowOff>97971</xdr:rowOff>
    </xdr:from>
    <xdr:to>
      <xdr:col>1</xdr:col>
      <xdr:colOff>6825343</xdr:colOff>
      <xdr:row>0</xdr:row>
      <xdr:rowOff>794657</xdr:rowOff>
    </xdr:to>
    <xdr:pic>
      <xdr:nvPicPr>
        <xdr:cNvPr id="8" name="Picture 7">
          <a:extLst>
            <a:ext uri="{FF2B5EF4-FFF2-40B4-BE49-F238E27FC236}">
              <a16:creationId xmlns:a16="http://schemas.microsoft.com/office/drawing/2014/main" id="{64630CCC-BD6E-6704-D858-782153688FB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444343" y="97971"/>
          <a:ext cx="1088571" cy="6966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7</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0</xdr:col>
      <xdr:colOff>41414</xdr:colOff>
      <xdr:row>0</xdr:row>
      <xdr:rowOff>82827</xdr:rowOff>
    </xdr:from>
    <xdr:to>
      <xdr:col>0</xdr:col>
      <xdr:colOff>795132</xdr:colOff>
      <xdr:row>0</xdr:row>
      <xdr:rowOff>681495</xdr:rowOff>
    </xdr:to>
    <xdr:pic>
      <xdr:nvPicPr>
        <xdr:cNvPr id="1871" name="Picture 1870">
          <a:extLst>
            <a:ext uri="{FF2B5EF4-FFF2-40B4-BE49-F238E27FC236}">
              <a16:creationId xmlns:a16="http://schemas.microsoft.com/office/drawing/2014/main" id="{353F4F90-7D1C-E644-9BEE-2C13F4CDF5E5}"/>
            </a:ext>
          </a:extLst>
        </xdr:cNvPr>
        <xdr:cNvPicPr>
          <a:picLocks noChangeAspect="1"/>
        </xdr:cNvPicPr>
      </xdr:nvPicPr>
      <xdr:blipFill>
        <a:blip xmlns:r="http://schemas.openxmlformats.org/officeDocument/2006/relationships" r:embed="rId1"/>
        <a:stretch>
          <a:fillRect/>
        </a:stretch>
      </xdr:blipFill>
      <xdr:spPr>
        <a:xfrm>
          <a:off x="41414" y="82827"/>
          <a:ext cx="753718" cy="598668"/>
        </a:xfrm>
        <a:prstGeom prst="rect">
          <a:avLst/>
        </a:prstGeom>
      </xdr:spPr>
    </xdr:pic>
    <xdr:clientData/>
  </xdr:twoCellAnchor>
  <xdr:twoCellAnchor editAs="oneCell">
    <xdr:from>
      <xdr:col>5</xdr:col>
      <xdr:colOff>1068458</xdr:colOff>
      <xdr:row>0</xdr:row>
      <xdr:rowOff>41415</xdr:rowOff>
    </xdr:from>
    <xdr:to>
      <xdr:col>5</xdr:col>
      <xdr:colOff>1772478</xdr:colOff>
      <xdr:row>0</xdr:row>
      <xdr:rowOff>708467</xdr:rowOff>
    </xdr:to>
    <xdr:pic>
      <xdr:nvPicPr>
        <xdr:cNvPr id="1872" name="Picture 1871">
          <a:extLst>
            <a:ext uri="{FF2B5EF4-FFF2-40B4-BE49-F238E27FC236}">
              <a16:creationId xmlns:a16="http://schemas.microsoft.com/office/drawing/2014/main" id="{93BA9AF5-6A60-C63F-3446-722772ECD88E}"/>
            </a:ext>
          </a:extLst>
        </xdr:cNvPr>
        <xdr:cNvPicPr>
          <a:picLocks noChangeAspect="1"/>
        </xdr:cNvPicPr>
      </xdr:nvPicPr>
      <xdr:blipFill>
        <a:blip xmlns:r="http://schemas.openxmlformats.org/officeDocument/2006/relationships" r:embed="rId2"/>
        <a:stretch>
          <a:fillRect/>
        </a:stretch>
      </xdr:blipFill>
      <xdr:spPr>
        <a:xfrm>
          <a:off x="10576893" y="41415"/>
          <a:ext cx="704020" cy="667052"/>
        </a:xfrm>
        <a:prstGeom prst="rect">
          <a:avLst/>
        </a:prstGeom>
      </xdr:spPr>
    </xdr:pic>
    <xdr:clientData/>
  </xdr:twoCellAnchor>
  <xdr:twoCellAnchor editAs="oneCell">
    <xdr:from>
      <xdr:col>1</xdr:col>
      <xdr:colOff>4398066</xdr:colOff>
      <xdr:row>0</xdr:row>
      <xdr:rowOff>1</xdr:rowOff>
    </xdr:from>
    <xdr:to>
      <xdr:col>2</xdr:col>
      <xdr:colOff>223630</xdr:colOff>
      <xdr:row>0</xdr:row>
      <xdr:rowOff>667699</xdr:rowOff>
    </xdr:to>
    <xdr:pic>
      <xdr:nvPicPr>
        <xdr:cNvPr id="1873" name="Picture 1872">
          <a:extLst>
            <a:ext uri="{FF2B5EF4-FFF2-40B4-BE49-F238E27FC236}">
              <a16:creationId xmlns:a16="http://schemas.microsoft.com/office/drawing/2014/main" id="{2E69C979-B9F2-4C87-D762-7EBCC786DF52}"/>
            </a:ext>
          </a:extLst>
        </xdr:cNvPr>
        <xdr:cNvPicPr>
          <a:picLocks noChangeAspect="1"/>
        </xdr:cNvPicPr>
      </xdr:nvPicPr>
      <xdr:blipFill>
        <a:blip xmlns:r="http://schemas.openxmlformats.org/officeDocument/2006/relationships" r:embed="rId3"/>
        <a:stretch>
          <a:fillRect/>
        </a:stretch>
      </xdr:blipFill>
      <xdr:spPr>
        <a:xfrm>
          <a:off x="5367131" y="1"/>
          <a:ext cx="919369" cy="6676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109375" defaultRowHeight="13.2" x14ac:dyDescent="0.25"/>
  <cols>
    <col min="1" max="1" width="2.6640625" style="1" customWidth="1"/>
    <col min="2" max="2" width="13" style="1" customWidth="1"/>
    <col min="3" max="3" width="67.33203125" style="1" customWidth="1"/>
    <col min="4" max="4" width="7.109375" style="1" customWidth="1"/>
    <col min="5" max="5" width="10.33203125" style="1" customWidth="1"/>
    <col min="6" max="7" width="15.109375" style="1" customWidth="1"/>
    <col min="8" max="8" width="1.6640625" style="1" customWidth="1"/>
    <col min="9" max="16384" width="9.109375" style="1"/>
  </cols>
  <sheetData>
    <row r="1" spans="2:8" ht="30.6" customHeight="1" x14ac:dyDescent="0.25">
      <c r="B1" s="134" t="s">
        <v>1</v>
      </c>
      <c r="C1" s="135"/>
      <c r="D1" s="135"/>
      <c r="E1" s="135"/>
      <c r="F1" s="135"/>
      <c r="G1" s="136"/>
    </row>
    <row r="2" spans="2:8" ht="30.6" customHeight="1" x14ac:dyDescent="0.25">
      <c r="B2" s="17"/>
      <c r="C2" s="141" t="s">
        <v>2</v>
      </c>
      <c r="D2" s="142"/>
      <c r="E2" s="142"/>
      <c r="F2" s="143"/>
      <c r="G2" s="5"/>
    </row>
    <row r="3" spans="2:8" ht="59.25" customHeight="1" x14ac:dyDescent="0.25">
      <c r="B3" s="4" t="s">
        <v>3</v>
      </c>
      <c r="C3" s="137" t="s">
        <v>4</v>
      </c>
      <c r="D3" s="137"/>
      <c r="E3" s="137"/>
      <c r="F3" s="138"/>
      <c r="G3" s="5" t="s">
        <v>3</v>
      </c>
    </row>
    <row r="4" spans="2:8" ht="30.6" customHeight="1" x14ac:dyDescent="0.25">
      <c r="B4" s="4" t="s">
        <v>3</v>
      </c>
      <c r="C4" s="139" t="s">
        <v>5</v>
      </c>
      <c r="D4" s="139"/>
      <c r="E4" s="139"/>
      <c r="F4" s="140"/>
      <c r="G4" s="5" t="s">
        <v>3</v>
      </c>
    </row>
    <row r="5" spans="2:8" ht="43.2" x14ac:dyDescent="0.25">
      <c r="B5" s="24" t="s">
        <v>6</v>
      </c>
      <c r="C5" s="25" t="s">
        <v>7</v>
      </c>
      <c r="D5" s="26" t="s">
        <v>8</v>
      </c>
      <c r="E5" s="27" t="s">
        <v>9</v>
      </c>
      <c r="F5" s="28" t="s">
        <v>10</v>
      </c>
      <c r="G5" s="18" t="s">
        <v>11</v>
      </c>
      <c r="H5" s="2"/>
    </row>
    <row r="6" spans="2:8" ht="14.4" x14ac:dyDescent="0.3">
      <c r="B6" s="6" t="s">
        <v>12</v>
      </c>
      <c r="C6" s="7" t="s">
        <v>13</v>
      </c>
      <c r="D6" s="7"/>
      <c r="E6" s="8"/>
      <c r="F6" s="9"/>
      <c r="G6" s="9">
        <f>SUM(G8:G19)</f>
        <v>0</v>
      </c>
      <c r="H6" s="2"/>
    </row>
    <row r="7" spans="2:8" ht="14.4" x14ac:dyDescent="0.3">
      <c r="B7" s="10">
        <v>1</v>
      </c>
      <c r="C7" s="12" t="s">
        <v>14</v>
      </c>
      <c r="D7" s="10"/>
      <c r="E7" s="10"/>
      <c r="F7" s="3"/>
      <c r="G7" s="3"/>
    </row>
    <row r="8" spans="2:8" ht="14.4" x14ac:dyDescent="0.3">
      <c r="B8" s="6">
        <v>1.1000000000000001</v>
      </c>
      <c r="C8" s="7" t="s">
        <v>15</v>
      </c>
      <c r="D8" s="7" t="s">
        <v>16</v>
      </c>
      <c r="E8" s="8">
        <v>1</v>
      </c>
      <c r="F8" s="9"/>
      <c r="G8" s="9">
        <f t="shared" ref="G8:G19" si="0">E8*F8</f>
        <v>0</v>
      </c>
    </row>
    <row r="9" spans="2:8" ht="57.6" x14ac:dyDescent="0.25">
      <c r="B9" s="10">
        <v>2.1</v>
      </c>
      <c r="C9" s="11" t="s">
        <v>17</v>
      </c>
      <c r="D9" s="10" t="s">
        <v>16</v>
      </c>
      <c r="E9" s="10">
        <v>1</v>
      </c>
      <c r="F9" s="3"/>
      <c r="G9" s="3">
        <f t="shared" si="0"/>
        <v>0</v>
      </c>
    </row>
    <row r="10" spans="2:8" ht="28.8" x14ac:dyDescent="0.25">
      <c r="B10" s="10">
        <v>3</v>
      </c>
      <c r="C10" s="13" t="s">
        <v>13</v>
      </c>
      <c r="D10" s="14"/>
      <c r="E10" s="14"/>
      <c r="F10" s="3"/>
      <c r="G10" s="3"/>
    </row>
    <row r="11" spans="2:8" ht="28.8" x14ac:dyDescent="0.25">
      <c r="B11" s="10">
        <v>3.1</v>
      </c>
      <c r="C11" s="11" t="s">
        <v>18</v>
      </c>
      <c r="D11" s="10" t="s">
        <v>19</v>
      </c>
      <c r="E11" s="10">
        <v>3</v>
      </c>
      <c r="F11" s="3"/>
      <c r="G11" s="3">
        <f t="shared" si="0"/>
        <v>0</v>
      </c>
    </row>
    <row r="12" spans="2:8" ht="115.2" x14ac:dyDescent="0.25">
      <c r="B12" s="10">
        <v>3.2</v>
      </c>
      <c r="C12" s="11" t="s">
        <v>20</v>
      </c>
      <c r="D12" s="10" t="s">
        <v>16</v>
      </c>
      <c r="E12" s="10">
        <v>1</v>
      </c>
      <c r="F12" s="3"/>
      <c r="G12" s="3">
        <f t="shared" si="0"/>
        <v>0</v>
      </c>
    </row>
    <row r="13" spans="2:8" ht="14.4" x14ac:dyDescent="0.3">
      <c r="B13" s="6">
        <v>3.3</v>
      </c>
      <c r="C13" s="7" t="s">
        <v>21</v>
      </c>
      <c r="D13" s="7" t="s">
        <v>19</v>
      </c>
      <c r="E13" s="8">
        <v>2</v>
      </c>
      <c r="F13" s="9"/>
      <c r="G13" s="9">
        <f t="shared" si="0"/>
        <v>0</v>
      </c>
    </row>
    <row r="14" spans="2:8" ht="28.8" x14ac:dyDescent="0.25">
      <c r="B14" s="10">
        <v>3.4</v>
      </c>
      <c r="C14" s="11" t="s">
        <v>22</v>
      </c>
      <c r="D14" s="10" t="s">
        <v>23</v>
      </c>
      <c r="E14" s="10">
        <v>300</v>
      </c>
      <c r="F14" s="3"/>
      <c r="G14" s="3">
        <f t="shared" si="0"/>
        <v>0</v>
      </c>
    </row>
    <row r="15" spans="2:8" ht="14.4" x14ac:dyDescent="0.25">
      <c r="B15" s="67">
        <v>4</v>
      </c>
      <c r="C15" s="68" t="s">
        <v>24</v>
      </c>
      <c r="D15" s="69"/>
      <c r="E15" s="70"/>
      <c r="F15" s="71"/>
      <c r="G15" s="31"/>
    </row>
    <row r="16" spans="2:8" ht="43.2" x14ac:dyDescent="0.25">
      <c r="B16" s="10">
        <v>4.0999999999999996</v>
      </c>
      <c r="C16" s="11" t="s">
        <v>25</v>
      </c>
      <c r="D16" s="10" t="s">
        <v>16</v>
      </c>
      <c r="E16" s="10">
        <v>1</v>
      </c>
      <c r="F16" s="3"/>
      <c r="G16" s="3">
        <f t="shared" si="0"/>
        <v>0</v>
      </c>
    </row>
    <row r="17" spans="2:7" ht="28.8" x14ac:dyDescent="0.25">
      <c r="B17" s="10">
        <v>4.2</v>
      </c>
      <c r="C17" s="15" t="s">
        <v>26</v>
      </c>
      <c r="D17" s="14" t="s">
        <v>16</v>
      </c>
      <c r="E17" s="14">
        <v>1</v>
      </c>
      <c r="F17" s="3"/>
      <c r="G17" s="3">
        <f t="shared" si="0"/>
        <v>0</v>
      </c>
    </row>
    <row r="18" spans="2:7" ht="14.4" x14ac:dyDescent="0.25">
      <c r="B18" s="67">
        <v>5</v>
      </c>
      <c r="C18" s="68" t="s">
        <v>27</v>
      </c>
      <c r="D18" s="69"/>
      <c r="E18" s="70"/>
      <c r="F18" s="71"/>
      <c r="G18" s="31"/>
    </row>
    <row r="19" spans="2:7" ht="28.8" x14ac:dyDescent="0.25">
      <c r="B19" s="10">
        <v>5.0999999999999996</v>
      </c>
      <c r="C19" s="11" t="s">
        <v>28</v>
      </c>
      <c r="D19" s="10" t="s">
        <v>29</v>
      </c>
      <c r="E19" s="10">
        <v>1</v>
      </c>
      <c r="F19" s="3"/>
      <c r="G19" s="3">
        <f t="shared" si="0"/>
        <v>0</v>
      </c>
    </row>
    <row r="20" spans="2:7" ht="0.75" customHeight="1" x14ac:dyDescent="0.25">
      <c r="B20" s="16"/>
      <c r="C20" s="144"/>
      <c r="D20" s="144"/>
      <c r="E20" s="144"/>
      <c r="F20" s="144"/>
      <c r="G20" s="144"/>
    </row>
    <row r="21" spans="2:7" ht="13.8" x14ac:dyDescent="0.25">
      <c r="B21" s="41" t="s">
        <v>3</v>
      </c>
      <c r="C21" s="42" t="s">
        <v>30</v>
      </c>
      <c r="D21" s="66"/>
      <c r="E21" s="43"/>
      <c r="F21" s="44"/>
      <c r="G21" s="45"/>
    </row>
    <row r="22" spans="2:7" ht="27" customHeight="1" x14ac:dyDescent="0.25">
      <c r="B22" s="46" t="str">
        <f>B6</f>
        <v>BILL NO 1</v>
      </c>
      <c r="C22" s="47" t="str">
        <f>C6</f>
        <v>WATER YARD CONSTRUCTION, DISTRIBUTION SYSTEM AND CONSTRUCTION OF WATER POINT</v>
      </c>
      <c r="D22" s="48" t="s">
        <v>8</v>
      </c>
      <c r="E22" s="49">
        <v>3</v>
      </c>
      <c r="F22" s="50">
        <f>G6</f>
        <v>0</v>
      </c>
      <c r="G22" s="51">
        <f>F22*E22</f>
        <v>0</v>
      </c>
    </row>
    <row r="23" spans="2:7" ht="12.75" customHeight="1" x14ac:dyDescent="0.25">
      <c r="B23" s="52"/>
      <c r="C23" s="53"/>
      <c r="D23" s="131" t="s">
        <v>0</v>
      </c>
      <c r="E23" s="132"/>
      <c r="F23" s="133"/>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3.2" x14ac:dyDescent="0.25"/>
  <cols>
    <col min="1" max="1" width="11.6640625" customWidth="1"/>
    <col min="2" max="2" width="88.109375" customWidth="1"/>
    <col min="3" max="4" width="15.88671875" customWidth="1"/>
    <col min="5" max="6" width="27.44140625" customWidth="1"/>
  </cols>
  <sheetData>
    <row r="1" spans="1:6" ht="13.8" x14ac:dyDescent="0.25">
      <c r="A1" s="134" t="s">
        <v>1</v>
      </c>
      <c r="B1" s="135"/>
      <c r="C1" s="135"/>
      <c r="D1" s="135"/>
      <c r="E1" s="135"/>
      <c r="F1" s="136"/>
    </row>
    <row r="2" spans="1:6" ht="33" customHeight="1" x14ac:dyDescent="0.25">
      <c r="A2" s="134" t="s">
        <v>2</v>
      </c>
      <c r="B2" s="135"/>
      <c r="C2" s="135"/>
      <c r="D2" s="135"/>
      <c r="E2" s="135"/>
      <c r="F2" s="136"/>
    </row>
    <row r="3" spans="1:6" ht="75" customHeight="1" x14ac:dyDescent="0.25">
      <c r="A3" s="4" t="s">
        <v>3</v>
      </c>
      <c r="B3" s="145" t="s">
        <v>31</v>
      </c>
      <c r="C3" s="145"/>
      <c r="D3" s="145"/>
      <c r="E3" s="146"/>
      <c r="F3" s="5" t="s">
        <v>3</v>
      </c>
    </row>
    <row r="4" spans="1:6" ht="33" customHeight="1" x14ac:dyDescent="0.25">
      <c r="A4" s="4" t="s">
        <v>3</v>
      </c>
      <c r="B4" s="139" t="s">
        <v>5</v>
      </c>
      <c r="C4" s="139"/>
      <c r="D4" s="139"/>
      <c r="E4" s="140"/>
      <c r="F4" s="5" t="s">
        <v>3</v>
      </c>
    </row>
    <row r="5" spans="1:6" ht="33" customHeight="1" x14ac:dyDescent="0.25">
      <c r="A5" s="24" t="s">
        <v>6</v>
      </c>
      <c r="B5" s="25" t="s">
        <v>7</v>
      </c>
      <c r="C5" s="26" t="s">
        <v>8</v>
      </c>
      <c r="D5" s="27" t="s">
        <v>32</v>
      </c>
      <c r="E5" s="28" t="s">
        <v>33</v>
      </c>
      <c r="F5" s="18" t="s">
        <v>34</v>
      </c>
    </row>
    <row r="6" spans="1:6" ht="33" customHeight="1" x14ac:dyDescent="0.25">
      <c r="A6" s="19" t="s">
        <v>35</v>
      </c>
      <c r="B6" s="20" t="s">
        <v>36</v>
      </c>
      <c r="C6" s="21"/>
      <c r="D6" s="22"/>
      <c r="E6" s="23"/>
      <c r="F6" s="23">
        <f>SUM(F7:F20)/2</f>
        <v>0</v>
      </c>
    </row>
    <row r="7" spans="1:6" ht="33" customHeight="1" x14ac:dyDescent="0.25">
      <c r="A7" s="55"/>
      <c r="B7" s="29" t="s">
        <v>37</v>
      </c>
      <c r="C7" s="56"/>
      <c r="D7" s="30"/>
      <c r="E7" s="31"/>
      <c r="F7" s="31"/>
    </row>
    <row r="8" spans="1:6" ht="33" customHeight="1" x14ac:dyDescent="0.25">
      <c r="A8" s="55"/>
      <c r="B8" s="29" t="s">
        <v>38</v>
      </c>
      <c r="C8" s="57" t="s">
        <v>39</v>
      </c>
      <c r="D8" s="30"/>
      <c r="E8" s="31"/>
      <c r="F8" s="31"/>
    </row>
    <row r="9" spans="1:6" ht="33" customHeight="1" x14ac:dyDescent="0.25">
      <c r="A9" s="58"/>
      <c r="B9" s="59" t="s">
        <v>40</v>
      </c>
      <c r="C9" s="57" t="s">
        <v>39</v>
      </c>
      <c r="D9" s="32"/>
      <c r="E9" s="31"/>
      <c r="F9" s="31"/>
    </row>
    <row r="10" spans="1:6" ht="55.2" x14ac:dyDescent="0.25">
      <c r="A10" s="58"/>
      <c r="B10" s="59" t="s">
        <v>41</v>
      </c>
      <c r="C10" s="57" t="s">
        <v>39</v>
      </c>
      <c r="D10" s="32"/>
      <c r="E10" s="31"/>
      <c r="F10" s="31"/>
    </row>
    <row r="11" spans="1:6" ht="27.6" x14ac:dyDescent="0.25">
      <c r="A11" s="58"/>
      <c r="B11" s="59" t="s">
        <v>42</v>
      </c>
      <c r="C11" s="57" t="s">
        <v>39</v>
      </c>
      <c r="D11" s="32"/>
      <c r="E11" s="31"/>
      <c r="F11" s="31"/>
    </row>
    <row r="12" spans="1:6" ht="14.4" x14ac:dyDescent="0.25">
      <c r="A12" s="33">
        <v>1.1000000000000001</v>
      </c>
      <c r="B12" s="34" t="s">
        <v>43</v>
      </c>
      <c r="C12" s="35"/>
      <c r="D12" s="36"/>
      <c r="E12" s="37"/>
      <c r="F12" s="38">
        <f>SUM(F13:F14)</f>
        <v>0</v>
      </c>
    </row>
    <row r="13" spans="1:6" ht="55.2" x14ac:dyDescent="0.25">
      <c r="A13" s="58" t="s">
        <v>44</v>
      </c>
      <c r="B13" s="60" t="s">
        <v>45</v>
      </c>
      <c r="C13" s="61">
        <v>1</v>
      </c>
      <c r="D13" s="62" t="s">
        <v>46</v>
      </c>
      <c r="E13" s="37"/>
      <c r="F13" s="37">
        <f>E13*C13</f>
        <v>0</v>
      </c>
    </row>
    <row r="14" spans="1:6" ht="27.6" x14ac:dyDescent="0.25">
      <c r="A14" s="58" t="s">
        <v>47</v>
      </c>
      <c r="B14" s="59" t="s">
        <v>48</v>
      </c>
      <c r="C14" s="63">
        <v>1</v>
      </c>
      <c r="D14" s="57" t="s">
        <v>49</v>
      </c>
      <c r="E14" s="37"/>
      <c r="F14" s="37">
        <f t="shared" ref="F14:F20" si="0">E14*C14</f>
        <v>0</v>
      </c>
    </row>
    <row r="15" spans="1:6" ht="14.4" x14ac:dyDescent="0.25">
      <c r="A15" s="33">
        <v>1.2</v>
      </c>
      <c r="B15" s="34" t="s">
        <v>50</v>
      </c>
      <c r="C15" s="39"/>
      <c r="D15" s="40"/>
      <c r="E15" s="37"/>
      <c r="F15" s="38">
        <f>SUM(F16:F18)</f>
        <v>0</v>
      </c>
    </row>
    <row r="16" spans="1:6" ht="72" x14ac:dyDescent="0.25">
      <c r="A16" s="58" t="s">
        <v>51</v>
      </c>
      <c r="B16" s="59" t="s">
        <v>52</v>
      </c>
      <c r="C16" s="63">
        <v>1</v>
      </c>
      <c r="D16" s="57" t="s">
        <v>46</v>
      </c>
      <c r="E16" s="37"/>
      <c r="F16" s="37">
        <f t="shared" si="0"/>
        <v>0</v>
      </c>
    </row>
    <row r="17" spans="1:6" ht="14.4" x14ac:dyDescent="0.25">
      <c r="A17" s="58" t="s">
        <v>53</v>
      </c>
      <c r="B17" s="60" t="s">
        <v>54</v>
      </c>
      <c r="C17" s="61">
        <v>1</v>
      </c>
      <c r="D17" s="62" t="s">
        <v>46</v>
      </c>
      <c r="E17" s="37"/>
      <c r="F17" s="37">
        <f t="shared" si="0"/>
        <v>0</v>
      </c>
    </row>
    <row r="18" spans="1:6" ht="28.8" x14ac:dyDescent="0.25">
      <c r="A18" s="58" t="s">
        <v>55</v>
      </c>
      <c r="B18" s="59" t="s">
        <v>56</v>
      </c>
      <c r="C18" s="63">
        <v>1</v>
      </c>
      <c r="D18" s="55" t="s">
        <v>46</v>
      </c>
      <c r="E18" s="37"/>
      <c r="F18" s="37">
        <f t="shared" si="0"/>
        <v>0</v>
      </c>
    </row>
    <row r="19" spans="1:6" ht="14.4" x14ac:dyDescent="0.25">
      <c r="A19" s="33">
        <v>1.3</v>
      </c>
      <c r="B19" s="34" t="s">
        <v>57</v>
      </c>
      <c r="C19" s="64"/>
      <c r="D19" s="65"/>
      <c r="E19" s="37"/>
      <c r="F19" s="38">
        <f>F20</f>
        <v>0</v>
      </c>
    </row>
    <row r="20" spans="1:6" ht="110.4" x14ac:dyDescent="0.25">
      <c r="A20" s="58" t="s">
        <v>58</v>
      </c>
      <c r="B20" s="59" t="s">
        <v>59</v>
      </c>
      <c r="C20" s="63">
        <v>1</v>
      </c>
      <c r="D20" s="55" t="s">
        <v>46</v>
      </c>
      <c r="E20" s="37"/>
      <c r="F20" s="37">
        <f t="shared" si="0"/>
        <v>0</v>
      </c>
    </row>
    <row r="21" spans="1:6" ht="14.4" x14ac:dyDescent="0.25">
      <c r="A21" s="19" t="s">
        <v>60</v>
      </c>
      <c r="B21" s="20" t="s">
        <v>61</v>
      </c>
      <c r="C21" s="21"/>
      <c r="D21" s="22"/>
      <c r="E21" s="23"/>
      <c r="F21" s="23">
        <f>SUM(F22:F36)/2</f>
        <v>0</v>
      </c>
    </row>
    <row r="22" spans="1:6" ht="14.4" x14ac:dyDescent="0.3">
      <c r="A22" s="6">
        <v>4.0999999999999996</v>
      </c>
      <c r="B22" s="7" t="s">
        <v>62</v>
      </c>
      <c r="C22" s="7" t="s">
        <v>8</v>
      </c>
      <c r="D22" s="8" t="s">
        <v>63</v>
      </c>
      <c r="E22" s="9" t="s">
        <v>64</v>
      </c>
      <c r="F22" s="9">
        <f>SUM(F23:F24)</f>
        <v>0</v>
      </c>
    </row>
    <row r="23" spans="1:6" ht="88.2" x14ac:dyDescent="0.25">
      <c r="A23" s="10" t="s">
        <v>65</v>
      </c>
      <c r="B23" s="11" t="s">
        <v>66</v>
      </c>
      <c r="C23" s="10" t="s">
        <v>16</v>
      </c>
      <c r="D23" s="10">
        <v>1</v>
      </c>
      <c r="E23" s="3"/>
      <c r="F23" s="3">
        <f>D23*E23</f>
        <v>0</v>
      </c>
    </row>
    <row r="24" spans="1:6" ht="57.6" x14ac:dyDescent="0.3">
      <c r="A24" s="10" t="s">
        <v>67</v>
      </c>
      <c r="B24" s="12" t="s">
        <v>68</v>
      </c>
      <c r="C24" s="10" t="s">
        <v>16</v>
      </c>
      <c r="D24" s="10">
        <v>1</v>
      </c>
      <c r="E24" s="3"/>
      <c r="F24" s="3">
        <f>D24*E24</f>
        <v>0</v>
      </c>
    </row>
    <row r="25" spans="1:6" ht="14.4" x14ac:dyDescent="0.3">
      <c r="A25" s="6">
        <v>4.2</v>
      </c>
      <c r="B25" s="7" t="s">
        <v>69</v>
      </c>
      <c r="C25" s="7"/>
      <c r="D25" s="8"/>
      <c r="E25" s="9"/>
      <c r="F25" s="9">
        <f>SUM(F26:F29)</f>
        <v>0</v>
      </c>
    </row>
    <row r="26" spans="1:6" ht="14.4" x14ac:dyDescent="0.25">
      <c r="A26" s="10" t="s">
        <v>70</v>
      </c>
      <c r="B26" s="11" t="s">
        <v>71</v>
      </c>
      <c r="C26" s="10" t="s">
        <v>19</v>
      </c>
      <c r="D26" s="10">
        <v>4</v>
      </c>
      <c r="E26" s="3"/>
      <c r="F26" s="3">
        <f>D26*E26</f>
        <v>0</v>
      </c>
    </row>
    <row r="27" spans="1:6" ht="102.6" x14ac:dyDescent="0.25">
      <c r="A27" s="10" t="s">
        <v>72</v>
      </c>
      <c r="B27" s="13" t="s">
        <v>73</v>
      </c>
      <c r="C27" s="14" t="s">
        <v>16</v>
      </c>
      <c r="D27" s="14">
        <v>1</v>
      </c>
      <c r="E27" s="3"/>
      <c r="F27" s="3">
        <f>D27*E27</f>
        <v>0</v>
      </c>
    </row>
    <row r="28" spans="1:6" ht="28.8" x14ac:dyDescent="0.25">
      <c r="A28" s="10" t="s">
        <v>74</v>
      </c>
      <c r="B28" s="11" t="s">
        <v>75</v>
      </c>
      <c r="C28" s="10" t="s">
        <v>23</v>
      </c>
      <c r="D28" s="10">
        <v>400</v>
      </c>
      <c r="E28" s="3"/>
      <c r="F28" s="3">
        <f>D28*E28</f>
        <v>0</v>
      </c>
    </row>
    <row r="29" spans="1:6" ht="28.8" x14ac:dyDescent="0.25">
      <c r="A29" s="10" t="s">
        <v>76</v>
      </c>
      <c r="B29" s="11" t="s">
        <v>77</v>
      </c>
      <c r="C29" s="10" t="s">
        <v>19</v>
      </c>
      <c r="D29" s="10">
        <v>4</v>
      </c>
      <c r="E29" s="3"/>
      <c r="F29" s="3">
        <f>D29*E29</f>
        <v>0</v>
      </c>
    </row>
    <row r="30" spans="1:6" ht="14.4" x14ac:dyDescent="0.3">
      <c r="A30" s="6">
        <v>4.3</v>
      </c>
      <c r="B30" s="7" t="s">
        <v>78</v>
      </c>
      <c r="C30" s="7"/>
      <c r="D30" s="8"/>
      <c r="E30" s="9"/>
      <c r="F30" s="9">
        <f>SUM(F31:F36)</f>
        <v>0</v>
      </c>
    </row>
    <row r="31" spans="1:6" ht="43.2" x14ac:dyDescent="0.25">
      <c r="A31" s="10" t="s">
        <v>79</v>
      </c>
      <c r="B31" s="11" t="s">
        <v>80</v>
      </c>
      <c r="C31" s="10" t="s">
        <v>16</v>
      </c>
      <c r="D31" s="10">
        <v>1</v>
      </c>
      <c r="E31" s="3"/>
      <c r="F31" s="3">
        <f t="shared" ref="F31:F36" si="1">D31*E31</f>
        <v>0</v>
      </c>
    </row>
    <row r="32" spans="1:6" ht="43.2" x14ac:dyDescent="0.25">
      <c r="A32" s="10" t="s">
        <v>81</v>
      </c>
      <c r="B32" s="11" t="s">
        <v>82</v>
      </c>
      <c r="C32" s="10" t="s">
        <v>16</v>
      </c>
      <c r="D32" s="10">
        <v>1</v>
      </c>
      <c r="E32" s="3"/>
      <c r="F32" s="3">
        <f t="shared" si="1"/>
        <v>0</v>
      </c>
    </row>
    <row r="33" spans="1:6" ht="100.8" x14ac:dyDescent="0.25">
      <c r="A33" s="10" t="s">
        <v>83</v>
      </c>
      <c r="B33" s="11" t="s">
        <v>84</v>
      </c>
      <c r="C33" s="10" t="s">
        <v>16</v>
      </c>
      <c r="D33" s="10">
        <v>1</v>
      </c>
      <c r="E33" s="3"/>
      <c r="F33" s="3">
        <f t="shared" si="1"/>
        <v>0</v>
      </c>
    </row>
    <row r="34" spans="1:6" ht="57.6" x14ac:dyDescent="0.25">
      <c r="A34" s="10" t="s">
        <v>85</v>
      </c>
      <c r="B34" s="15" t="s">
        <v>86</v>
      </c>
      <c r="C34" s="14" t="s">
        <v>16</v>
      </c>
      <c r="D34" s="14">
        <v>1</v>
      </c>
      <c r="E34" s="3"/>
      <c r="F34" s="3">
        <f t="shared" si="1"/>
        <v>0</v>
      </c>
    </row>
    <row r="35" spans="1:6" ht="28.8" x14ac:dyDescent="0.25">
      <c r="A35" s="10" t="s">
        <v>87</v>
      </c>
      <c r="B35" s="15" t="s">
        <v>88</v>
      </c>
      <c r="C35" s="14" t="s">
        <v>16</v>
      </c>
      <c r="D35" s="14">
        <v>1</v>
      </c>
      <c r="E35" s="3"/>
      <c r="F35" s="3">
        <f t="shared" si="1"/>
        <v>0</v>
      </c>
    </row>
    <row r="36" spans="1:6" ht="28.8" x14ac:dyDescent="0.25">
      <c r="A36" s="10" t="s">
        <v>89</v>
      </c>
      <c r="B36" s="11" t="s">
        <v>90</v>
      </c>
      <c r="C36" s="10" t="s">
        <v>19</v>
      </c>
      <c r="D36" s="10">
        <v>2</v>
      </c>
      <c r="E36" s="3"/>
      <c r="F36" s="3">
        <f t="shared" si="1"/>
        <v>0</v>
      </c>
    </row>
    <row r="37" spans="1:6" ht="13.8" x14ac:dyDescent="0.25">
      <c r="A37" s="41" t="s">
        <v>3</v>
      </c>
      <c r="B37" s="42" t="s">
        <v>30</v>
      </c>
      <c r="C37" s="66"/>
      <c r="D37" s="43"/>
      <c r="E37" s="44"/>
      <c r="F37" s="45"/>
    </row>
    <row r="38" spans="1:6" ht="25.5" customHeight="1" x14ac:dyDescent="0.25">
      <c r="A38" s="46" t="str">
        <f>A21</f>
        <v>BILL NO. 4</v>
      </c>
      <c r="B38" s="47" t="str">
        <f>B21</f>
        <v>REHABILITATION OF EXISITING WATER YARD</v>
      </c>
      <c r="C38" s="48" t="s">
        <v>8</v>
      </c>
      <c r="D38" s="49">
        <v>1</v>
      </c>
      <c r="E38" s="50">
        <f>F21</f>
        <v>0</v>
      </c>
      <c r="F38" s="51">
        <f>E38*D38</f>
        <v>0</v>
      </c>
    </row>
    <row r="39" spans="1:6" ht="33.75" customHeight="1" x14ac:dyDescent="0.25">
      <c r="A39" s="52"/>
      <c r="B39" s="53"/>
      <c r="C39" s="131" t="s">
        <v>0</v>
      </c>
      <c r="D39" s="132"/>
      <c r="E39" s="133"/>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27"/>
  <sheetViews>
    <sheetView view="pageBreakPreview" topLeftCell="A10" zoomScale="70" zoomScaleNormal="70" zoomScaleSheetLayoutView="70" workbookViewId="0">
      <selection activeCell="B11" sqref="B11"/>
    </sheetView>
  </sheetViews>
  <sheetFormatPr defaultRowHeight="13.2" x14ac:dyDescent="0.25"/>
  <cols>
    <col min="1" max="1" width="10.33203125" style="73" customWidth="1"/>
    <col min="2" max="2" width="111.44140625" customWidth="1"/>
    <col min="3" max="4" width="14" style="74" customWidth="1"/>
    <col min="5" max="6" width="24.44140625" customWidth="1"/>
    <col min="7" max="7" width="24.5546875" customWidth="1"/>
  </cols>
  <sheetData>
    <row r="1" spans="1:11" ht="69" customHeight="1" thickBot="1" x14ac:dyDescent="0.3">
      <c r="A1" s="153"/>
      <c r="B1" s="154"/>
      <c r="C1" s="154"/>
      <c r="D1" s="154"/>
      <c r="E1" s="154"/>
      <c r="F1" s="155"/>
    </row>
    <row r="2" spans="1:11" ht="34.200000000000003" customHeight="1" thickTop="1" thickBot="1" x14ac:dyDescent="0.3">
      <c r="A2" s="156" t="s">
        <v>119</v>
      </c>
      <c r="B2" s="157"/>
      <c r="C2" s="157"/>
      <c r="D2" s="157"/>
      <c r="E2" s="157"/>
      <c r="F2" s="158"/>
    </row>
    <row r="3" spans="1:11" ht="46.2" customHeight="1" thickTop="1" thickBot="1" x14ac:dyDescent="0.3">
      <c r="A3" s="94" t="s">
        <v>3</v>
      </c>
      <c r="B3" s="159" t="s">
        <v>107</v>
      </c>
      <c r="C3" s="159"/>
      <c r="D3" s="159"/>
      <c r="E3" s="159"/>
      <c r="F3" s="105" t="s">
        <v>99</v>
      </c>
    </row>
    <row r="4" spans="1:11" ht="23.4" customHeight="1" x14ac:dyDescent="0.25">
      <c r="A4" s="110" t="s">
        <v>91</v>
      </c>
      <c r="B4" s="107" t="s">
        <v>92</v>
      </c>
      <c r="C4" s="106" t="s">
        <v>8</v>
      </c>
      <c r="D4" s="107" t="s">
        <v>63</v>
      </c>
      <c r="E4" s="108" t="s">
        <v>10</v>
      </c>
      <c r="F4" s="109" t="s">
        <v>11</v>
      </c>
    </row>
    <row r="5" spans="1:11" ht="28.95" customHeight="1" x14ac:dyDescent="0.25">
      <c r="A5" s="93" t="s">
        <v>98</v>
      </c>
      <c r="B5" s="160" t="s">
        <v>104</v>
      </c>
      <c r="C5" s="161"/>
      <c r="D5" s="161"/>
      <c r="E5" s="161"/>
      <c r="F5" s="162"/>
    </row>
    <row r="6" spans="1:11" s="72" customFormat="1" ht="39" customHeight="1" x14ac:dyDescent="0.35">
      <c r="A6" s="78" t="s">
        <v>93</v>
      </c>
      <c r="B6" s="102" t="s">
        <v>105</v>
      </c>
      <c r="C6" s="75"/>
      <c r="D6" s="75"/>
      <c r="E6" s="76"/>
      <c r="F6" s="80"/>
      <c r="K6" s="111"/>
    </row>
    <row r="7" spans="1:11" s="72" customFormat="1" ht="409.5" customHeight="1" x14ac:dyDescent="0.35">
      <c r="A7" s="165">
        <v>1.1000000000000001</v>
      </c>
      <c r="B7" s="163" t="s">
        <v>116</v>
      </c>
      <c r="C7" s="167" t="s">
        <v>8</v>
      </c>
      <c r="D7" s="169">
        <v>24</v>
      </c>
      <c r="E7" s="171"/>
      <c r="F7" s="173">
        <f>E7*D7</f>
        <v>0</v>
      </c>
      <c r="I7" s="111"/>
    </row>
    <row r="8" spans="1:11" s="72" customFormat="1" ht="15.6" customHeight="1" x14ac:dyDescent="0.25">
      <c r="A8" s="166"/>
      <c r="B8" s="164"/>
      <c r="C8" s="168"/>
      <c r="D8" s="170"/>
      <c r="E8" s="172"/>
      <c r="F8" s="174"/>
    </row>
    <row r="9" spans="1:11" s="72" customFormat="1" ht="358.8" customHeight="1" x14ac:dyDescent="0.25">
      <c r="A9" s="115">
        <v>1.2</v>
      </c>
      <c r="B9" s="114" t="s">
        <v>108</v>
      </c>
      <c r="C9" s="116" t="s">
        <v>8</v>
      </c>
      <c r="D9" s="117">
        <v>20</v>
      </c>
      <c r="E9" s="118"/>
      <c r="F9" s="130">
        <f t="shared" ref="F9:F10" si="0">E9*D9</f>
        <v>0</v>
      </c>
    </row>
    <row r="10" spans="1:11" s="72" customFormat="1" ht="409.2" customHeight="1" x14ac:dyDescent="0.25">
      <c r="A10" s="115">
        <v>1.3</v>
      </c>
      <c r="B10" s="114" t="s">
        <v>123</v>
      </c>
      <c r="C10" s="116" t="s">
        <v>8</v>
      </c>
      <c r="D10" s="117">
        <v>3</v>
      </c>
      <c r="E10" s="118"/>
      <c r="F10" s="130">
        <f t="shared" si="0"/>
        <v>0</v>
      </c>
    </row>
    <row r="11" spans="1:11" s="72" customFormat="1" ht="236.4" customHeight="1" x14ac:dyDescent="0.25">
      <c r="A11" s="115">
        <v>1.4</v>
      </c>
      <c r="B11" s="114" t="s">
        <v>115</v>
      </c>
      <c r="C11" s="116" t="s">
        <v>8</v>
      </c>
      <c r="D11" s="117">
        <v>5</v>
      </c>
      <c r="E11" s="118"/>
      <c r="F11" s="129">
        <f>E11*D11</f>
        <v>0</v>
      </c>
    </row>
    <row r="12" spans="1:11" s="72" customFormat="1" ht="109.2" customHeight="1" x14ac:dyDescent="0.25">
      <c r="A12" s="115">
        <v>1.5</v>
      </c>
      <c r="B12" s="114" t="s">
        <v>109</v>
      </c>
      <c r="C12" s="116" t="s">
        <v>8</v>
      </c>
      <c r="D12" s="117">
        <v>4</v>
      </c>
      <c r="E12" s="118"/>
      <c r="F12" s="129">
        <f t="shared" ref="F12" si="1">E12*D12</f>
        <v>0</v>
      </c>
    </row>
    <row r="13" spans="1:11" ht="112.2" customHeight="1" x14ac:dyDescent="0.25">
      <c r="A13" s="115">
        <v>1.6</v>
      </c>
      <c r="B13" s="114" t="s">
        <v>117</v>
      </c>
      <c r="C13" s="116" t="s">
        <v>111</v>
      </c>
      <c r="D13" s="117">
        <v>1</v>
      </c>
      <c r="E13" s="118"/>
      <c r="F13" s="130">
        <f t="shared" ref="F13:F14" si="2">E13*D13</f>
        <v>0</v>
      </c>
    </row>
    <row r="14" spans="1:11" ht="72" customHeight="1" x14ac:dyDescent="0.25">
      <c r="A14" s="95">
        <v>1.7</v>
      </c>
      <c r="B14" s="122" t="s">
        <v>114</v>
      </c>
      <c r="C14" s="123" t="s">
        <v>110</v>
      </c>
      <c r="D14" s="124">
        <v>1</v>
      </c>
      <c r="E14" s="125"/>
      <c r="F14" s="130">
        <f t="shared" si="2"/>
        <v>0</v>
      </c>
      <c r="G14" s="81"/>
    </row>
    <row r="15" spans="1:11" ht="125.4" customHeight="1" x14ac:dyDescent="0.25">
      <c r="A15" s="115">
        <v>1.8</v>
      </c>
      <c r="B15" s="114" t="s">
        <v>118</v>
      </c>
      <c r="C15" s="116" t="s">
        <v>110</v>
      </c>
      <c r="D15" s="117">
        <v>1</v>
      </c>
      <c r="E15" s="118"/>
      <c r="F15" s="129">
        <f t="shared" ref="F15:F16" si="3">E15*D15</f>
        <v>0</v>
      </c>
    </row>
    <row r="16" spans="1:11" ht="36.6" customHeight="1" x14ac:dyDescent="0.25">
      <c r="A16" s="115">
        <v>1.9</v>
      </c>
      <c r="B16" s="126" t="s">
        <v>112</v>
      </c>
      <c r="C16" s="116" t="s">
        <v>110</v>
      </c>
      <c r="D16" s="117">
        <v>1</v>
      </c>
      <c r="E16" s="118"/>
      <c r="F16" s="129">
        <f t="shared" si="3"/>
        <v>0</v>
      </c>
    </row>
    <row r="17" spans="1:6" ht="22.2" customHeight="1" x14ac:dyDescent="0.25">
      <c r="A17" s="95">
        <v>1.1000000000000001</v>
      </c>
      <c r="B17" s="103" t="s">
        <v>113</v>
      </c>
      <c r="C17" s="123" t="s">
        <v>110</v>
      </c>
      <c r="D17" s="124">
        <v>1</v>
      </c>
      <c r="E17" s="127"/>
      <c r="F17" s="129">
        <f t="shared" ref="F17" si="4">E17*D17</f>
        <v>0</v>
      </c>
    </row>
    <row r="18" spans="1:6" ht="29.4" customHeight="1" x14ac:dyDescent="0.25">
      <c r="A18" s="77" t="s">
        <v>102</v>
      </c>
      <c r="B18" s="79" t="s">
        <v>100</v>
      </c>
      <c r="C18" s="98"/>
      <c r="D18" s="99"/>
      <c r="E18" s="100"/>
      <c r="F18" s="130"/>
    </row>
    <row r="19" spans="1:6" ht="47.4" customHeight="1" x14ac:dyDescent="0.25">
      <c r="A19" s="150" t="s">
        <v>106</v>
      </c>
      <c r="B19" s="151"/>
      <c r="C19" s="151"/>
      <c r="D19" s="151"/>
      <c r="E19" s="152"/>
      <c r="F19" s="119">
        <f>SUM(F7:F18)</f>
        <v>0</v>
      </c>
    </row>
    <row r="20" spans="1:6" ht="209.4" customHeight="1" x14ac:dyDescent="0.25">
      <c r="A20" s="147"/>
      <c r="B20" s="148"/>
      <c r="C20" s="148"/>
      <c r="D20" s="148"/>
      <c r="E20" s="149"/>
      <c r="F20" s="119"/>
    </row>
    <row r="21" spans="1:6" ht="22.2" customHeight="1" x14ac:dyDescent="0.25">
      <c r="A21" s="96"/>
      <c r="B21" s="97"/>
      <c r="C21" s="98"/>
      <c r="D21" s="99"/>
      <c r="E21" s="100"/>
      <c r="F21" s="101"/>
    </row>
    <row r="22" spans="1:6" ht="28.8" customHeight="1" x14ac:dyDescent="0.25">
      <c r="A22" s="128"/>
      <c r="B22" s="112"/>
      <c r="C22" s="112"/>
      <c r="D22" s="112"/>
      <c r="E22" s="112"/>
      <c r="F22" s="112"/>
    </row>
    <row r="23" spans="1:6" ht="18.600000000000001" customHeight="1" x14ac:dyDescent="0.25">
      <c r="A23" s="128"/>
      <c r="B23" s="112"/>
      <c r="C23" s="112"/>
      <c r="D23" s="112"/>
      <c r="E23" s="112"/>
      <c r="F23" s="112"/>
    </row>
    <row r="24" spans="1:6" ht="28.8" customHeight="1" x14ac:dyDescent="0.25">
      <c r="A24" s="128"/>
      <c r="B24" s="112"/>
      <c r="C24" s="112"/>
      <c r="D24" s="112"/>
      <c r="E24" s="112"/>
      <c r="F24" s="112"/>
    </row>
    <row r="25" spans="1:6" ht="36" customHeight="1" x14ac:dyDescent="0.25">
      <c r="A25" s="128"/>
      <c r="B25" s="112"/>
      <c r="C25" s="112"/>
      <c r="D25" s="112"/>
      <c r="E25" s="112"/>
      <c r="F25" s="112"/>
    </row>
    <row r="26" spans="1:6" ht="27" customHeight="1" x14ac:dyDescent="0.25">
      <c r="A26" s="128"/>
      <c r="B26" s="112"/>
      <c r="C26" s="112"/>
      <c r="D26" s="112"/>
      <c r="E26" s="112"/>
      <c r="F26" s="112"/>
    </row>
    <row r="27" spans="1:6" x14ac:dyDescent="0.25">
      <c r="A27"/>
      <c r="B27" s="112"/>
      <c r="C27" s="112"/>
      <c r="D27" s="112"/>
      <c r="E27" s="112"/>
      <c r="F27" s="112"/>
    </row>
  </sheetData>
  <protectedRanges>
    <protectedRange sqref="E6:E18" name="UnitCost_1_1"/>
    <protectedRange sqref="E21" name="UnitCost_1_1_3"/>
    <protectedRange sqref="E19:E20" name="UnitCost_1_1_1_2"/>
  </protectedRanges>
  <mergeCells count="12">
    <mergeCell ref="A20:E20"/>
    <mergeCell ref="A19:E19"/>
    <mergeCell ref="A1:F1"/>
    <mergeCell ref="A2:F2"/>
    <mergeCell ref="B3:E3"/>
    <mergeCell ref="B5:F5"/>
    <mergeCell ref="B7:B8"/>
    <mergeCell ref="A7:A8"/>
    <mergeCell ref="C7:C8"/>
    <mergeCell ref="D7:D8"/>
    <mergeCell ref="E7:E8"/>
    <mergeCell ref="F7:F8"/>
  </mergeCells>
  <phoneticPr fontId="17" type="noConversion"/>
  <pageMargins left="0.7" right="0.7" top="0.75" bottom="0.75" header="0.3" footer="0.3"/>
  <pageSetup paperSize="9" scale="44"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6706-6090-4D29-A216-04C7206FA8CE}">
  <sheetPr>
    <tabColor rgb="FFFFFF00"/>
    <pageSetUpPr fitToPage="1"/>
  </sheetPr>
  <dimension ref="A1:H19"/>
  <sheetViews>
    <sheetView tabSelected="1" view="pageBreakPreview" zoomScale="92" zoomScaleNormal="92" zoomScaleSheetLayoutView="92" workbookViewId="0">
      <selection activeCell="A17" sqref="A17:F18"/>
    </sheetView>
  </sheetViews>
  <sheetFormatPr defaultColWidth="9.109375" defaultRowHeight="14.4" x14ac:dyDescent="0.3"/>
  <cols>
    <col min="1" max="1" width="14.109375" style="82" customWidth="1"/>
    <col min="2" max="2" width="74.33203125" style="82" customWidth="1"/>
    <col min="3" max="3" width="12.5546875" style="82" customWidth="1"/>
    <col min="4" max="4" width="11" style="82" customWidth="1"/>
    <col min="5" max="5" width="26.6640625" style="82" customWidth="1"/>
    <col min="6" max="6" width="26.44140625" style="82" customWidth="1"/>
    <col min="7" max="7" width="12.5546875" style="82" bestFit="1" customWidth="1"/>
    <col min="8" max="8" width="10.88671875" style="82" bestFit="1" customWidth="1"/>
    <col min="9" max="16384" width="9.109375" style="82"/>
  </cols>
  <sheetData>
    <row r="1" spans="1:8" ht="58.2" customHeight="1" thickBot="1" x14ac:dyDescent="0.35">
      <c r="A1" s="175"/>
      <c r="B1" s="176"/>
      <c r="C1" s="176"/>
      <c r="D1" s="176"/>
      <c r="E1" s="176"/>
      <c r="F1" s="177"/>
    </row>
    <row r="2" spans="1:8" ht="15" customHeight="1" x14ac:dyDescent="0.3">
      <c r="A2" s="193" t="s">
        <v>120</v>
      </c>
      <c r="B2" s="194"/>
      <c r="C2" s="194"/>
      <c r="D2" s="194"/>
      <c r="E2" s="194"/>
      <c r="F2" s="195"/>
    </row>
    <row r="3" spans="1:8" ht="14.4" customHeight="1" thickBot="1" x14ac:dyDescent="0.35">
      <c r="A3" s="196"/>
      <c r="B3" s="197"/>
      <c r="C3" s="197"/>
      <c r="D3" s="197"/>
      <c r="E3" s="197"/>
      <c r="F3" s="198"/>
    </row>
    <row r="4" spans="1:8" ht="27" customHeight="1" x14ac:dyDescent="0.3">
      <c r="A4" s="178" t="s">
        <v>103</v>
      </c>
      <c r="B4" s="179"/>
      <c r="C4" s="179"/>
      <c r="D4" s="179"/>
      <c r="E4" s="179"/>
      <c r="F4" s="180"/>
      <c r="H4" s="89"/>
    </row>
    <row r="5" spans="1:8" ht="8.4" customHeight="1" thickBot="1" x14ac:dyDescent="0.35">
      <c r="A5" s="181"/>
      <c r="B5" s="182"/>
      <c r="C5" s="182"/>
      <c r="D5" s="182"/>
      <c r="E5" s="182"/>
      <c r="F5" s="183"/>
      <c r="H5" s="89"/>
    </row>
    <row r="6" spans="1:8" ht="33.6" customHeight="1" x14ac:dyDescent="0.3">
      <c r="A6" s="83" t="s">
        <v>91</v>
      </c>
      <c r="B6" s="84" t="s">
        <v>92</v>
      </c>
      <c r="C6" s="85" t="s">
        <v>8</v>
      </c>
      <c r="D6" s="86" t="s">
        <v>94</v>
      </c>
      <c r="E6" s="87" t="s">
        <v>96</v>
      </c>
      <c r="F6" s="88" t="s">
        <v>97</v>
      </c>
      <c r="H6" s="89"/>
    </row>
    <row r="7" spans="1:8" ht="46.8" customHeight="1" x14ac:dyDescent="0.3">
      <c r="A7" s="92">
        <v>1</v>
      </c>
      <c r="B7" s="113" t="s">
        <v>121</v>
      </c>
      <c r="C7" s="104" t="s">
        <v>122</v>
      </c>
      <c r="D7" s="120">
        <v>1</v>
      </c>
      <c r="E7" s="121">
        <f>'Bill MEAT'!F19</f>
        <v>0</v>
      </c>
      <c r="F7" s="121">
        <f>D7*E7</f>
        <v>0</v>
      </c>
      <c r="H7" s="89"/>
    </row>
    <row r="8" spans="1:8" ht="27" customHeight="1" thickBot="1" x14ac:dyDescent="0.35">
      <c r="A8" s="184" t="s">
        <v>95</v>
      </c>
      <c r="B8" s="185"/>
      <c r="C8" s="185"/>
      <c r="D8" s="185"/>
      <c r="E8" s="186"/>
      <c r="F8" s="90"/>
    </row>
    <row r="9" spans="1:8" s="204" customFormat="1" ht="36.6" customHeight="1" x14ac:dyDescent="0.25">
      <c r="A9" s="199"/>
      <c r="B9" s="200" t="s">
        <v>124</v>
      </c>
      <c r="C9" s="201"/>
      <c r="D9" s="202"/>
      <c r="E9" s="202"/>
      <c r="F9" s="203"/>
    </row>
    <row r="10" spans="1:8" s="204" customFormat="1" ht="32.4" customHeight="1" x14ac:dyDescent="0.25">
      <c r="A10" s="199"/>
      <c r="B10" s="205" t="s">
        <v>125</v>
      </c>
      <c r="C10" s="201"/>
      <c r="D10" s="202"/>
      <c r="E10" s="202"/>
      <c r="F10" s="203"/>
    </row>
    <row r="11" spans="1:8" s="204" customFormat="1" ht="32.4" customHeight="1" x14ac:dyDescent="0.25">
      <c r="A11" s="199"/>
      <c r="B11" s="205" t="s">
        <v>126</v>
      </c>
      <c r="C11" s="201"/>
      <c r="D11" s="202"/>
      <c r="E11" s="202"/>
      <c r="F11" s="203"/>
    </row>
    <row r="12" spans="1:8" s="204" customFormat="1" ht="32.4" customHeight="1" x14ac:dyDescent="0.25">
      <c r="A12" s="199"/>
      <c r="B12" s="205" t="s">
        <v>127</v>
      </c>
      <c r="C12" s="201"/>
      <c r="D12" s="202"/>
      <c r="E12" s="202"/>
      <c r="F12" s="203"/>
    </row>
    <row r="13" spans="1:8" s="204" customFormat="1" ht="32.4" customHeight="1" x14ac:dyDescent="0.25">
      <c r="A13" s="199"/>
      <c r="B13" s="205" t="s">
        <v>128</v>
      </c>
      <c r="C13" s="201"/>
      <c r="D13" s="202"/>
      <c r="E13" s="202"/>
      <c r="F13" s="203"/>
    </row>
    <row r="14" spans="1:8" s="204" customFormat="1" ht="32.4" customHeight="1" x14ac:dyDescent="0.25">
      <c r="A14" s="199"/>
      <c r="B14" s="205" t="s">
        <v>129</v>
      </c>
      <c r="C14" s="201"/>
      <c r="D14" s="202"/>
      <c r="E14" s="202"/>
      <c r="F14" s="203"/>
    </row>
    <row r="15" spans="1:8" s="204" customFormat="1" ht="32.4" customHeight="1" thickBot="1" x14ac:dyDescent="0.3">
      <c r="A15" s="206"/>
      <c r="B15" s="207" t="s">
        <v>130</v>
      </c>
      <c r="C15" s="208"/>
      <c r="D15" s="209"/>
      <c r="E15" s="209"/>
      <c r="F15" s="210"/>
    </row>
    <row r="16" spans="1:8" ht="24" customHeight="1" thickBot="1" x14ac:dyDescent="0.35"/>
    <row r="17" spans="1:6" ht="83.4" customHeight="1" x14ac:dyDescent="0.3">
      <c r="A17" s="187" t="s">
        <v>101</v>
      </c>
      <c r="B17" s="188"/>
      <c r="C17" s="188"/>
      <c r="D17" s="188"/>
      <c r="E17" s="188"/>
      <c r="F17" s="189"/>
    </row>
    <row r="18" spans="1:6" ht="0.6" customHeight="1" thickBot="1" x14ac:dyDescent="0.35">
      <c r="A18" s="190"/>
      <c r="B18" s="191"/>
      <c r="C18" s="191"/>
      <c r="D18" s="191"/>
      <c r="E18" s="191"/>
      <c r="F18" s="192"/>
    </row>
    <row r="19" spans="1:6" x14ac:dyDescent="0.3">
      <c r="F19" s="91"/>
    </row>
  </sheetData>
  <mergeCells count="5">
    <mergeCell ref="A1:F1"/>
    <mergeCell ref="A4:F5"/>
    <mergeCell ref="A8:E8"/>
    <mergeCell ref="A17:F18"/>
    <mergeCell ref="A2:F3"/>
  </mergeCells>
  <pageMargins left="0.7" right="0.7" top="0.75" bottom="0.75" header="0.3" footer="0.3"/>
  <pageSetup paperSize="9" scale="54"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1962BBAF-5F1F-4048-A717-01797738240F}">
  <ds:schemaRefs>
    <ds:schemaRef ds:uri="http://schemas.microsoft.com/sharepoint/v3/contenttype/forms"/>
  </ds:schemaRefs>
</ds:datastoreItem>
</file>

<file path=customXml/itemProps2.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New Wateryard</vt:lpstr>
      <vt:lpstr>Water Yard Rehabilitation</vt:lpstr>
      <vt:lpstr>Bill MEAT</vt:lpstr>
      <vt:lpstr>Summary</vt:lpstr>
      <vt:lpstr>Summary!Print_Area</vt:lpstr>
      <vt:lpstr>'Bill MEAT'!Print_Titles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2024-11-20T07:09:20Z</cp:lastPrinted>
  <dcterms:created xsi:type="dcterms:W3CDTF">2007-10-24T21:11:02Z</dcterms:created>
  <dcterms:modified xsi:type="dcterms:W3CDTF">2026-01-20T08:49:45Z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