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DEC 2025/"/>
    </mc:Choice>
  </mc:AlternateContent>
  <xr:revisionPtr revIDLastSave="7" documentId="8_{CC2F3D0A-C523-484C-9CAA-E1854ABA1A06}" xr6:coauthVersionLast="47" xr6:coauthVersionMax="47" xr10:uidLastSave="{07EFDBDD-A017-4239-B072-386808900735}"/>
  <bookViews>
    <workbookView xWindow="-132" yWindow="-132" windowWidth="23304" windowHeight="12504" tabRatio="821" firstSheet="2" activeTab="2" xr2:uid="{00000000-000D-0000-FFFF-FFFF00000000}"/>
  </bookViews>
  <sheets>
    <sheet name="New Wateryard" sheetId="11" state="hidden" r:id="rId1"/>
    <sheet name="Water Yard Rehabilitation" sheetId="13" state="hidden" r:id="rId2"/>
    <sheet name="Priced BoQ for RO System-Burgab" sheetId="26"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_YR1">'[1]1'!#REF!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#REF!</definedName>
    <definedName name="current_location_Gov">#REF!</definedName>
    <definedName name="CVGSTH">[11]P1!$H$15:$H$20</definedName>
    <definedName name="Data">#REF!</definedName>
    <definedName name="_xlnm.Database">[5]D1!$A$4:$AB$400</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#REF!</definedName>
    <definedName name="End_Bal">#REF!</definedName>
    <definedName name="err">[14]P1!$P$15:$P$24</definedName>
    <definedName name="exch">'[15]Detailed Budget'!$F$5</definedName>
    <definedName name="Extra_Pay">#REF!</definedName>
    <definedName name="EXTRAPAYBOOK">[5]BK6!$A$4:$L$400</definedName>
    <definedName name="FCT_DETAIL1">'[16]1 Parameters'!$AX$6:$AX$115</definedName>
    <definedName name="FCT_NOMCATCOMPTA">'[16]1 Parameters'!$AR$6:$AR$21</definedName>
    <definedName name="Female_اناث">#REF!</definedName>
    <definedName name="Full_Print">#REF!</definedName>
    <definedName name="g">IF(Loan_Amount*Interest_Rate*Loan_Years*Loan_Start&gt;0,1,0)</definedName>
    <definedName name="Gender_الجنس">#REF!</definedName>
    <definedName name="get_dist_list_idp_departures_Gov">INDEX(#REF!,MATCH(#REF!,#REF!,0))</definedName>
    <definedName name="get_dist_list_loc_gov">INDEX(#REF!,MATCH(#REF!,#REF!,0))</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#REF!</definedName>
    <definedName name="Interest_Rate">#REF!</definedName>
    <definedName name="kkkk">IF(Loan_Amount*Interest_Rate*Loan_Years*Loan_Start&gt;0,1,0)</definedName>
    <definedName name="kkkkkk" localSheetId="2">DATE(YEAR([0]!Loan_Start),MONTH([0]!Loan_Start)+Payment_Number,DAY([0]!Loan_Start))</definedName>
    <definedName name="kkkkkk">DATE(YEAR(Loan_Start),MONTH(Loan_Start)+Payment_Number,DAY(Loan_Start))</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#REF!</definedName>
    <definedName name="master">#REF!</definedName>
    <definedName name="MCWH">[5]P2!$F$3</definedName>
    <definedName name="MEDCOST">[5]BK5!$L$4:$L$55</definedName>
    <definedName name="MEDSTAFFCODE">[5]BK5!$B$4:$B$55</definedName>
    <definedName name="Name_of_Beneficeries___اسم_رب_الاسرة">#REF!</definedName>
    <definedName name="Name_of_Husband_Wife_اسم_الزوج_الزوجة">#REF!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MATCH(0.01,End_Bal,-1)+1</definedName>
    <definedName name="OVERBOOK">[5]BK2!$A$6:$M$400</definedName>
    <definedName name="OVERMAX">'[17]New Salary scale'!#REF!</definedName>
    <definedName name="OVERTEX">'[17]New Salary scale'!#REF!</definedName>
    <definedName name="OXFAM">#REF!</definedName>
    <definedName name="OXFAM_0001">#REF!</definedName>
    <definedName name="OXFAM_Beneficiary_ID_Card_No__رقم_المستفيد">#REF!</definedName>
    <definedName name="Pay_Date">#REF!</definedName>
    <definedName name="Pay_Num">#REF!</definedName>
    <definedName name="PAYMENT">#REF!</definedName>
    <definedName name="Payment_Date" localSheetId="2">DATE(YEAR([0]!Loan_Start),MONTH([0]!Loan_Start)+Payment_Number,DAY([0]!Loan_Start))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#REF!</definedName>
    <definedName name="Phone_Number">#REF!</definedName>
    <definedName name="Princ">#REF!</definedName>
    <definedName name="_xlnm.Print_Area" localSheetId="2">'Priced BoQ for RO System-Burgab'!$A$1:$F$26</definedName>
    <definedName name="Print_Area_Reset">OFFSET(Full_Print,0,0,Last_Row)</definedName>
    <definedName name="_xlnm.Print_Titles" localSheetId="2">'Priced BoQ for RO System-Burgab'!$2:$5</definedName>
    <definedName name="Projectcode">[11]P1!$A$15:$B$53</definedName>
    <definedName name="PROJET">'[8]1 Parameters'!$F$6:$F$33</definedName>
    <definedName name="reasonterminationcontract">[11]P1!$AV$15:$AV$22</definedName>
    <definedName name="Remarks_ملاحظات">#REF!</definedName>
    <definedName name="RemoveNotAlphasNotNum_st">INDEX(#REF!,MATCH(#REF!,#REF!,0))</definedName>
    <definedName name="sa">[13]P2!$A$10:$AA$37</definedName>
    <definedName name="SALARY">#REF!</definedName>
    <definedName name="SALARYSCALE">[5]P2!$A$10:$Z$58</definedName>
    <definedName name="SalGrid">#REF!</definedName>
    <definedName name="Sched_Pay">#REF!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#REF!</definedName>
    <definedName name="test">#REF!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2">Scheduled_Payment+Extra_Payment</definedName>
    <definedName name="Total_Payment">Scheduled_Payment+Extra_Payment</definedName>
    <definedName name="Total_الاجمالي">#REF!</definedName>
    <definedName name="TypeOfHours">[11]P1!$AY$15:$AY$17</definedName>
    <definedName name="Values_Entered">IF(Loan_Amount*Interest_Rate*Loan_Years*Loan_Start&gt;0,1,0)</definedName>
    <definedName name="VOLO">[22]paramètres!$B$5</definedName>
    <definedName name="Year1">#REF!</definedName>
    <definedName name="ااا">IF(Loan_Amount*Interest_Rate*Loan_Years*Loan_Start&gt;0,1,0)</definedName>
    <definedName name="اااااااااا">OFFSET(Full_Print,0,0,Last_Row)</definedName>
    <definedName name="التثقيف">#REF!</definedName>
    <definedName name="التكلفة" localSheetId="2">Scheduled_Payment+Extra_Payment</definedName>
    <definedName name="التكلفة">Scheduled_Payment+Extra_Payment</definedName>
    <definedName name="تتتتت">MATCH(0.01,End_Bal,-1)+1</definedName>
    <definedName name="غغغغغغغغغغغغ">IF(Loan_Amount*Interest_Rate*Loan_Years*Loan_Start&gt;0,1,0)</definedName>
    <definedName name="كلفة" localSheetId="2">Scheduled_Payment+Extra_Payment</definedName>
    <definedName name="كلفة">Scheduled_Payment+Extra_Payment</definedName>
    <definedName name="كلفه" localSheetId="2">DATE(YEAR([0]!Loan_Start),MONTH([0]!Loan_Start)+Payment_Number,DAY([0]!Loan_Start))</definedName>
    <definedName name="كلفه">DATE(YEAR([0]!Loan_Start),MONTH([0]!Loan_Start)+Payment_Number,DAY([0]!Loan_Start))</definedName>
    <definedName name="للل">OFFSET(Full_Print,0,0,Last_Row)</definedName>
    <definedName name="لللللللللل" localSheetId="2">DATE(YEAR([0]!Loan_Start),MONTH([0]!Loan_Start)+Payment_Number,DAY([0]!Loan_Start))</definedName>
    <definedName name="لللللللللل">DATE(YEAR(Loan_Start),MONTH(Loan_Start)+Payment_Number,DAY(Loan_Start))</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26" l="1"/>
  <c r="F7" i="26"/>
  <c r="F8" i="26"/>
  <c r="F9" i="26"/>
  <c r="F10" i="26"/>
  <c r="F11" i="26"/>
  <c r="F12" i="26"/>
  <c r="F13" i="26"/>
  <c r="F6" i="26" l="1"/>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19" i="26" l="1"/>
  <c r="F30" i="13"/>
  <c r="F12" i="13"/>
  <c r="F25" i="13"/>
  <c r="G6" i="11"/>
  <c r="F22" i="11" s="1"/>
  <c r="G22" i="11" s="1"/>
  <c r="G23" i="11" s="1"/>
  <c r="F15" i="13"/>
  <c r="F6" i="13" s="1"/>
  <c r="F21" i="13" l="1"/>
  <c r="E38" i="13" s="1"/>
  <c r="F38" i="13" s="1"/>
  <c r="F39" i="13" s="1"/>
</calcChain>
</file>

<file path=xl/sharedStrings.xml><?xml version="1.0" encoding="utf-8"?>
<sst xmlns="http://schemas.openxmlformats.org/spreadsheetml/2006/main" count="173" uniqueCount="115">
  <si>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</si>
  <si>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</si>
  <si>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</si>
  <si>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</si>
  <si>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</si>
  <si>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</si>
  <si>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</si>
  <si>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</si>
  <si>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</si>
  <si>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</si>
  <si>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</si>
  <si>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</si>
  <si>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</si>
  <si>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</si>
  <si>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</si>
  <si>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</si>
  <si>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</si>
  <si>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</si>
  <si>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</si>
  <si>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</si>
  <si>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</si>
  <si>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</si>
  <si>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</si>
  <si>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</si>
  <si>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</si>
  <si>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</si>
  <si>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</si>
  <si>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</si>
  <si>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</si>
  <si>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</si>
  <si>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</si>
  <si>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</si>
  <si>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</si>
  <si>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</si>
  <si>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</si>
  <si>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</si>
  <si>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</si>
  <si>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</si>
  <si>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</si>
  <si>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</si>
  <si>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</si>
  <si>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</si>
  <si>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</si>
  <si>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</si>
  <si>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</si>
  <si>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</si>
  <si>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</si>
  <si>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</si>
  <si>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</si>
  <si>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</si>
  <si>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</si>
  <si>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</si>
  <si>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</si>
  <si>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</si>
  <si>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</si>
  <si>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</si>
  <si>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</si>
  <si>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</si>
  <si>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</si>
  <si>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</si>
  <si>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</si>
  <si>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</si>
  <si>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</si>
  <si>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</si>
  <si>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</si>
  <si>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</si>
  <si>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</si>
  <si>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</si>
  <si>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</si>
  <si>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</si>
  <si>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</si>
  <si>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</si>
  <si>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</si>
  <si>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</si>
  <si>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</si>
  <si>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</si>
  <si>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</si>
  <si>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</si>
  <si>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</si>
  <si>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</si>
  <si>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</si>
  <si>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</si>
  <si>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</si>
  <si>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</si>
  <si>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</si>
  <si>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</si>
  <si>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</si>
  <si>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</si>
  <si>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</si>
  <si>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</si>
  <si>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</si>
  <si>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</si>
  <si>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</si>
  <si>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 xml:space="preserve">BILL NO.A </t>
  </si>
  <si>
    <t xml:space="preserve">Ref:PRN: </t>
  </si>
  <si>
    <t>Total of Bill NO. A, BoQs of  Desalination plant with Solar-Powered System -Burgabo-Jubaland.</t>
  </si>
  <si>
    <t>Pcs</t>
  </si>
  <si>
    <r>
      <rPr>
        <b/>
        <sz val="12"/>
        <rFont val="Aptos Display"/>
        <family val="2"/>
      </rPr>
      <t xml:space="preserve">RO12500BW
</t>
    </r>
    <r>
      <rPr>
        <sz val="12"/>
        <rFont val="Aptos Display"/>
        <family val="2"/>
      </rPr>
      <t xml:space="preserve">•	Brackish Water Desalination System (Solar)
•	Produces up to 12,500L/hr of treated water at 25 ℃.
•	Produces up to 100,000 L/day of treated water at 25 ℃ powered by solar (solar intensitiy permitting)
•	Permeate TDS: &lt; 200 mg/L
•	Feed water TDS &lt; 3,300 ppm
•	Recovery Rate: 75%
•	Product water compliant with World Health Organisation (WHO) Health Guidelines
•	Operating power: ~19 kW
•	Siemens control system
•	Automatic and manual operation
•	Remote monitoring included with 1-year subscription. SIM card not included.
•	Includes the following:
o	Particle filters
o	LP and HP pumps
o	DuPont RO membranes or similar.
o	Pressure sensor and gauges pre/post HP pump
</t>
    </r>
    <r>
      <rPr>
        <i/>
        <sz val="12"/>
        <rFont val="Aptos Display"/>
        <family val="2"/>
      </rPr>
      <t>Note: For illustration purposes only.</t>
    </r>
  </si>
  <si>
    <r>
      <t xml:space="preserve">Tank Level Switch Kit
•	</t>
    </r>
    <r>
      <rPr>
        <sz val="12"/>
        <rFont val="Aptos Display"/>
        <family val="2"/>
      </rPr>
      <t>For the feed and permeate tank (one kit per tank)
•	Required for automatic operation
•	Includes cables, conduits and junction boxes</t>
    </r>
  </si>
  <si>
    <r>
      <rPr>
        <b/>
        <sz val="12"/>
        <rFont val="Aptos Display"/>
        <family val="2"/>
      </rPr>
      <t xml:space="preserve"> Pipe kit</t>
    </r>
    <r>
      <rPr>
        <sz val="12"/>
        <rFont val="Aptos Display"/>
        <family val="2"/>
      </rPr>
      <t xml:space="preserve">
•	20m each piping for feed water, permeate and reject</t>
    </r>
  </si>
  <si>
    <r>
      <rPr>
        <b/>
        <sz val="12"/>
        <rFont val="Aptos Display"/>
        <family val="2"/>
      </rPr>
      <t>Conductivity test Meter</t>
    </r>
    <r>
      <rPr>
        <sz val="12"/>
        <rFont val="Aptos Display"/>
        <family val="2"/>
      </rPr>
      <t xml:space="preserve">
•	Handheld conductivity / water quality test meter</t>
    </r>
  </si>
  <si>
    <r>
      <rPr>
        <b/>
        <sz val="12"/>
        <rFont val="Aptos Display"/>
        <family val="2"/>
      </rPr>
      <t>Consumables Kit</t>
    </r>
    <r>
      <rPr>
        <sz val="12"/>
        <rFont val="Aptos Display"/>
        <family val="2"/>
      </rPr>
      <t xml:space="preserve">
•	30 x cartridge filters, frequency of replacement depends on feed water quality. Anywhere from 3 months to 12 months between filter changes.
•	1 x SMBS membrane preservation chemical, only required if machine is taken out of service for more than a few days.                                                                                       
•	1 x Molykote lube to be kept on site for application to O-ring seals during maintenance events (if required).
•	Antiscalant
This kit lasts usually for 1 – 3 years                                                                             </t>
    </r>
  </si>
  <si>
    <r>
      <rPr>
        <b/>
        <sz val="12"/>
        <rFont val="Aptos Display"/>
        <family val="2"/>
      </rPr>
      <t>Spare and Wear Part Kit Set Type 1</t>
    </r>
    <r>
      <rPr>
        <sz val="12"/>
        <rFont val="Aptos Display"/>
        <family val="2"/>
      </rPr>
      <t xml:space="preserve">
Recommended as a basic critical spare part kit
•	Feed pump spares (mechanical seal, O- Ring, bearing)
•	HP-Pump spares (mechanical seal, O- Ring, bearing)</t>
    </r>
  </si>
  <si>
    <r>
      <rPr>
        <b/>
        <sz val="12"/>
        <rFont val="Aptos Display"/>
        <family val="2"/>
      </rPr>
      <t>Integrated Solar PV System</t>
    </r>
    <r>
      <rPr>
        <sz val="12"/>
        <rFont val="Aptos Display"/>
        <family val="2"/>
      </rPr>
      <t xml:space="preserve">
•	Compatible with RO12500BW
•	Installed Solar Capacity: 43 kWp
o	E.g. 104 x 415 Wp Solar panel
•	Charge controller and battery monitor
•	Inverter, fuses, GPO pre-installed on board
•	Lithium Battery bank
•	Nominal Battery Capacity 41 kWh
•	Designed to power the systems for 9/10 hours
•	Rails for roof mounting (ground mounting system provided if insufficient roof space available, including mounting structurre and all requirement cables to complete the activities. </t>
    </r>
  </si>
  <si>
    <r>
      <rPr>
        <b/>
        <sz val="12"/>
        <rFont val="Aptos Display"/>
        <family val="2"/>
      </rPr>
      <t xml:space="preserve">Reservoir Tanks </t>
    </r>
    <r>
      <rPr>
        <sz val="12"/>
        <rFont val="Aptos Display"/>
        <family val="2"/>
      </rPr>
      <t xml:space="preserve">
Supply and Installion of three PVC water tanks 5,000 Liter for each with all required pipes and foundation concrete under per instruction of Engineer. Including visibility of the  project.</t>
    </r>
  </si>
  <si>
    <t>CIF Shipping in 20ft container to Kismayo Port to Burgabo- Village.</t>
  </si>
  <si>
    <t>Priced BoQ for  Equipment Purchase: RO- Solar-Powered System producing 100,000 Litres per day in Communities.</t>
  </si>
  <si>
    <t>DESALINATION PLANT FOR BURGABO, JUBALAND STATE OF  SOMALIA</t>
  </si>
  <si>
    <t>Contact Person:…......................................................................................................................................................</t>
  </si>
  <si>
    <t>Company Name:…………………...................................................................................................................................</t>
  </si>
  <si>
    <t>Address: ……………………………………………………………………………………………...................................................................</t>
  </si>
  <si>
    <t>Tel No: ………………………………………………………………………………………………….................................................................</t>
  </si>
  <si>
    <t>Date:………………………………………………………………………………………………….......................................................................</t>
  </si>
  <si>
    <t>Signed:…...............................................................................................................................................................................</t>
  </si>
  <si>
    <t>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</si>
</sst>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 numFmtId="170" formatCode="0.0"/>
  </numFmts>
  <fonts count="4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11"/>
      <name val="Calibri"/>
      <family val="2"/>
    </font>
    <font>
      <vertAlign val="superscript"/>
      <sz val="11"/>
      <name val="Calibri"/>
      <family val="2"/>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sz val="11"/>
      <color theme="1"/>
      <name val="Calibri"/>
      <family val="2"/>
      <charset val="178"/>
      <scheme val="minor"/>
    </font>
    <font>
      <b/>
      <sz val="11"/>
      <color theme="1"/>
      <name val="Calibri"/>
      <family val="2"/>
      <scheme val="minor"/>
    </font>
    <font>
      <b/>
      <sz val="11"/>
      <color rgb="FF000000"/>
      <name val="Aptos Display"/>
      <family val="2"/>
    </font>
    <font>
      <sz val="10"/>
      <name val="Aptos Display"/>
      <family val="2"/>
    </font>
    <font>
      <b/>
      <i/>
      <sz val="16"/>
      <color theme="0"/>
      <name val="Aptos Display"/>
      <family val="2"/>
    </font>
    <font>
      <b/>
      <i/>
      <sz val="18"/>
      <color rgb="FF000000"/>
      <name val="Aptos Display"/>
      <family val="2"/>
    </font>
    <font>
      <b/>
      <sz val="11"/>
      <name val="Aptos Display"/>
      <family val="2"/>
    </font>
    <font>
      <b/>
      <sz val="12"/>
      <color theme="1"/>
      <name val="Aptos Display"/>
      <family val="2"/>
    </font>
    <font>
      <b/>
      <sz val="12"/>
      <color rgb="FF000000"/>
      <name val="Aptos Display"/>
      <family val="2"/>
    </font>
    <font>
      <b/>
      <sz val="11"/>
      <color theme="1"/>
      <name val="Aptos Display"/>
      <family val="2"/>
    </font>
    <font>
      <sz val="11"/>
      <name val="Aptos Display"/>
      <family val="2"/>
    </font>
    <font>
      <sz val="12"/>
      <name val="Aptos Display"/>
      <family val="2"/>
    </font>
    <font>
      <b/>
      <sz val="12"/>
      <name val="Aptos Display"/>
      <family val="2"/>
    </font>
    <font>
      <i/>
      <sz val="12"/>
      <name val="Aptos Display"/>
      <family val="2"/>
    </font>
    <font>
      <sz val="14"/>
      <color rgb="FF000000"/>
      <name val="Aptos Display"/>
      <family val="2"/>
    </font>
    <font>
      <sz val="11"/>
      <color rgb="FF000000"/>
      <name val="Aptos Display"/>
      <family val="2"/>
    </font>
    <font>
      <sz val="12"/>
      <color rgb="FF000000"/>
      <name val="Aptos Display"/>
      <family val="2"/>
    </font>
    <font>
      <b/>
      <sz val="16"/>
      <color theme="1"/>
      <name val="Aptos Display"/>
      <family val="2"/>
    </font>
    <font>
      <b/>
      <sz val="20"/>
      <color theme="1"/>
      <name val="Aptos Display"/>
      <family val="2"/>
    </font>
    <font>
      <sz val="11"/>
      <color theme="1"/>
      <name val="Aptos Display"/>
      <family val="2"/>
    </font>
  </fonts>
  <fills count="18">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rgb="FFFFFF00"/>
        <bgColor rgb="FFD9D9D9"/>
      </patternFill>
    </fill>
    <fill>
      <patternFill patternType="solid">
        <fgColor rgb="FFFFFF00"/>
        <bgColor indexed="64"/>
      </patternFill>
    </fill>
    <fill>
      <patternFill patternType="solid">
        <fgColor theme="0"/>
        <bgColor rgb="FFD9D9D9"/>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27"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27" fillId="13"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5"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167">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7" fillId="3" borderId="1" xfId="0" applyFont="1" applyFill="1" applyBorder="1" applyAlignment="1">
      <alignment horizontal="center" vertical="center"/>
    </xf>
    <xf numFmtId="0" fontId="17" fillId="3" borderId="1" xfId="0" applyFont="1" applyFill="1" applyBorder="1" applyAlignment="1">
      <alignment horizontal="left" vertical="center" wrapText="1"/>
    </xf>
    <xf numFmtId="0" fontId="17" fillId="3" borderId="1" xfId="0" applyFont="1" applyFill="1" applyBorder="1" applyAlignment="1">
      <alignment wrapText="1"/>
    </xf>
    <xf numFmtId="0" fontId="17" fillId="0" borderId="8" xfId="0" applyFont="1" applyBorder="1" applyAlignment="1">
      <alignment horizontal="left" vertical="center" wrapText="1"/>
    </xf>
    <xf numFmtId="0" fontId="17" fillId="3" borderId="8" xfId="0" applyFont="1" applyFill="1" applyBorder="1" applyAlignment="1">
      <alignment horizontal="center" vertical="center"/>
    </xf>
    <xf numFmtId="0" fontId="17"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19" fillId="8" borderId="10" xfId="0" applyNumberFormat="1" applyFont="1" applyFill="1" applyBorder="1" applyAlignment="1">
      <alignment horizontal="right" vertical="top" wrapText="1"/>
    </xf>
    <xf numFmtId="0" fontId="19" fillId="8" borderId="1" xfId="2" applyFont="1" applyFill="1" applyBorder="1" applyAlignment="1">
      <alignment horizontal="center" vertical="center" wrapText="1"/>
    </xf>
    <xf numFmtId="0" fontId="19" fillId="8" borderId="1" xfId="2" applyFont="1" applyFill="1" applyBorder="1" applyAlignment="1">
      <alignment vertical="center" wrapText="1"/>
    </xf>
    <xf numFmtId="2" fontId="20" fillId="8" borderId="1" xfId="2" applyNumberFormat="1" applyFont="1" applyFill="1" applyBorder="1" applyAlignment="1">
      <alignment horizontal="center" vertical="top" wrapText="1"/>
    </xf>
    <xf numFmtId="0" fontId="19" fillId="8" borderId="1" xfId="2" applyFont="1" applyFill="1" applyBorder="1" applyAlignment="1">
      <alignment horizontal="center" vertical="top" wrapText="1"/>
    </xf>
    <xf numFmtId="166" fontId="19" fillId="8" borderId="1" xfId="3" applyFont="1" applyFill="1" applyBorder="1" applyAlignment="1">
      <alignment horizontal="right" vertical="top" wrapText="1"/>
    </xf>
    <xf numFmtId="0" fontId="19" fillId="8" borderId="10" xfId="0" applyFont="1" applyFill="1" applyBorder="1" applyAlignment="1">
      <alignment horizontal="center" vertical="center" wrapText="1"/>
    </xf>
    <xf numFmtId="0" fontId="19" fillId="8" borderId="10" xfId="0" applyFont="1" applyFill="1" applyBorder="1" applyAlignment="1">
      <alignment vertical="center" wrapText="1"/>
    </xf>
    <xf numFmtId="0" fontId="20" fillId="8" borderId="10" xfId="0" applyFont="1" applyFill="1" applyBorder="1" applyAlignment="1">
      <alignment horizontal="center" vertical="top" wrapText="1"/>
    </xf>
    <xf numFmtId="0" fontId="19" fillId="8" borderId="10" xfId="0" applyFont="1" applyFill="1" applyBorder="1" applyAlignment="1">
      <alignment horizontal="center" vertical="top" wrapText="1"/>
    </xf>
    <xf numFmtId="4" fontId="19" fillId="8" borderId="10" xfId="0" applyNumberFormat="1" applyFont="1" applyFill="1" applyBorder="1" applyAlignment="1">
      <alignment horizontal="center" vertical="top" wrapText="1"/>
    </xf>
    <xf numFmtId="0" fontId="19" fillId="0" borderId="1" xfId="2" applyFont="1" applyBorder="1" applyAlignment="1">
      <alignment vertical="top" wrapText="1"/>
    </xf>
    <xf numFmtId="0" fontId="19" fillId="0" borderId="1" xfId="2" applyFont="1" applyBorder="1" applyAlignment="1">
      <alignment horizontal="center" vertical="top"/>
    </xf>
    <xf numFmtId="166" fontId="21" fillId="0" borderId="1" xfId="3" applyFont="1" applyBorder="1" applyAlignment="1">
      <alignment horizontal="right" vertical="top"/>
    </xf>
    <xf numFmtId="168" fontId="19" fillId="0" borderId="1" xfId="2" applyNumberFormat="1" applyFont="1" applyBorder="1" applyAlignment="1">
      <alignment horizontal="center" vertical="top" wrapText="1"/>
    </xf>
    <xf numFmtId="0" fontId="19" fillId="0" borderId="1" xfId="2" applyFont="1" applyBorder="1" applyAlignment="1">
      <alignment horizontal="center" vertical="top" wrapText="1"/>
    </xf>
    <xf numFmtId="0" fontId="22" fillId="0" borderId="1" xfId="2" applyFont="1" applyBorder="1" applyAlignment="1">
      <alignment vertical="top"/>
    </xf>
    <xf numFmtId="2" fontId="22" fillId="0" borderId="1" xfId="2" applyNumberFormat="1" applyFont="1" applyBorder="1" applyAlignment="1">
      <alignment horizontal="center" vertical="top"/>
    </xf>
    <xf numFmtId="0" fontId="22" fillId="0" borderId="1" xfId="2" applyFont="1" applyBorder="1" applyAlignment="1">
      <alignment horizontal="center" vertical="top"/>
    </xf>
    <xf numFmtId="166" fontId="21" fillId="2" borderId="1" xfId="3" applyFont="1" applyFill="1" applyBorder="1" applyAlignment="1">
      <alignment horizontal="right" vertical="top"/>
    </xf>
    <xf numFmtId="166" fontId="19" fillId="0" borderId="1" xfId="3" applyFont="1" applyBorder="1" applyAlignment="1">
      <alignment horizontal="right" vertical="top"/>
    </xf>
    <xf numFmtId="4" fontId="22" fillId="0" borderId="1" xfId="2" applyNumberFormat="1" applyFont="1" applyBorder="1" applyAlignment="1">
      <alignment horizontal="center" vertical="top"/>
    </xf>
    <xf numFmtId="0" fontId="23"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5"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5"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5" fillId="9" borderId="1" xfId="3" applyFont="1" applyFill="1" applyBorder="1" applyAlignment="1">
      <alignment horizontal="right" vertical="top"/>
    </xf>
    <xf numFmtId="166" fontId="25" fillId="0" borderId="1" xfId="3" applyFont="1" applyBorder="1" applyAlignment="1">
      <alignment horizontal="right" vertical="top"/>
    </xf>
    <xf numFmtId="2" fontId="24" fillId="9" borderId="1" xfId="2" applyNumberFormat="1" applyFont="1" applyFill="1" applyBorder="1" applyAlignment="1">
      <alignment vertical="top" wrapText="1"/>
    </xf>
    <xf numFmtId="2" fontId="24" fillId="9" borderId="1" xfId="2" applyNumberFormat="1" applyFont="1" applyFill="1" applyBorder="1" applyAlignment="1">
      <alignment vertical="top"/>
    </xf>
    <xf numFmtId="166" fontId="24"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19" fillId="0" borderId="1" xfId="0" applyFont="1" applyBorder="1" applyAlignment="1">
      <alignment horizontal="center" vertical="top"/>
    </xf>
    <xf numFmtId="0" fontId="26" fillId="0" borderId="1" xfId="0" applyFont="1" applyBorder="1" applyAlignment="1">
      <alignment vertical="top" wrapText="1"/>
    </xf>
    <xf numFmtId="2" fontId="21" fillId="0" borderId="1" xfId="0" applyNumberFormat="1" applyFont="1" applyBorder="1" applyAlignment="1">
      <alignment horizontal="center" vertical="top"/>
    </xf>
    <xf numFmtId="0" fontId="19" fillId="0" borderId="9" xfId="0" applyFont="1" applyBorder="1" applyAlignment="1">
      <alignment horizontal="center" vertical="top"/>
    </xf>
    <xf numFmtId="166" fontId="21" fillId="0" borderId="1" xfId="3" applyFont="1" applyBorder="1" applyAlignment="1">
      <alignment vertical="top"/>
    </xf>
    <xf numFmtId="2" fontId="24" fillId="9" borderId="2" xfId="2" applyNumberFormat="1" applyFont="1" applyFill="1" applyBorder="1" applyAlignment="1">
      <alignment horizontal="right" vertical="top"/>
    </xf>
    <xf numFmtId="2" fontId="24" fillId="9" borderId="3" xfId="2" applyNumberFormat="1" applyFont="1" applyFill="1" applyBorder="1" applyAlignment="1">
      <alignment horizontal="right" vertical="top"/>
    </xf>
    <xf numFmtId="2" fontId="24"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29" fillId="0" borderId="15" xfId="0" applyFont="1" applyBorder="1" applyAlignment="1">
      <alignment horizontal="center" wrapText="1"/>
    </xf>
    <xf numFmtId="0" fontId="29" fillId="0" borderId="16" xfId="0" applyFont="1" applyBorder="1" applyAlignment="1">
      <alignment horizontal="center" wrapText="1"/>
    </xf>
    <xf numFmtId="0" fontId="29" fillId="0" borderId="17" xfId="0" applyFont="1" applyBorder="1" applyAlignment="1">
      <alignment horizontal="center" wrapText="1"/>
    </xf>
    <xf numFmtId="0" fontId="30" fillId="0" borderId="0" xfId="0" applyFont="1"/>
    <xf numFmtId="0" fontId="31" fillId="12" borderId="12" xfId="0" applyFont="1" applyFill="1" applyBorder="1" applyAlignment="1">
      <alignment horizontal="center" vertical="center" wrapText="1"/>
    </xf>
    <xf numFmtId="0" fontId="31" fillId="12" borderId="13" xfId="0" applyFont="1" applyFill="1" applyBorder="1" applyAlignment="1">
      <alignment horizontal="center" vertical="center" wrapText="1"/>
    </xf>
    <xf numFmtId="0" fontId="31" fillId="12" borderId="14" xfId="0" applyFont="1" applyFill="1" applyBorder="1" applyAlignment="1">
      <alignment horizontal="center" vertical="center" wrapText="1"/>
    </xf>
    <xf numFmtId="0" fontId="29" fillId="0" borderId="24" xfId="0" applyFont="1" applyBorder="1" applyAlignment="1">
      <alignment horizontal="center" wrapText="1"/>
    </xf>
    <xf numFmtId="0" fontId="32" fillId="0" borderId="8" xfId="18" applyFont="1" applyBorder="1" applyAlignment="1">
      <alignment horizontal="center" vertical="center" wrapText="1"/>
    </xf>
    <xf numFmtId="0" fontId="33" fillId="0" borderId="23" xfId="0" applyFont="1" applyBorder="1"/>
    <xf numFmtId="0" fontId="34" fillId="14" borderId="18" xfId="0" applyFont="1" applyFill="1" applyBorder="1" applyAlignment="1">
      <alignment horizontal="left" vertical="top" wrapText="1"/>
    </xf>
    <xf numFmtId="0" fontId="34" fillId="14" borderId="19" xfId="0" applyFont="1" applyFill="1" applyBorder="1" applyAlignment="1">
      <alignment horizontal="left" vertical="top" wrapText="1"/>
    </xf>
    <xf numFmtId="0" fontId="35" fillId="14" borderId="19" xfId="0" applyFont="1" applyFill="1" applyBorder="1" applyAlignment="1">
      <alignment horizontal="left" vertical="top" wrapText="1"/>
    </xf>
    <xf numFmtId="4" fontId="34" fillId="14" borderId="19" xfId="0" applyNumberFormat="1" applyFont="1" applyFill="1" applyBorder="1" applyAlignment="1">
      <alignment horizontal="left" vertical="top" wrapText="1"/>
    </xf>
    <xf numFmtId="4" fontId="34" fillId="14" borderId="20" xfId="0" applyNumberFormat="1" applyFont="1" applyFill="1" applyBorder="1" applyAlignment="1">
      <alignment horizontal="left" vertical="top" wrapText="1"/>
    </xf>
    <xf numFmtId="0" fontId="36" fillId="14" borderId="21" xfId="2" applyFont="1" applyFill="1" applyBorder="1" applyAlignment="1">
      <alignment horizontal="center" vertical="center" wrapText="1"/>
    </xf>
    <xf numFmtId="0" fontId="34" fillId="14" borderId="2" xfId="2" applyFont="1" applyFill="1" applyBorder="1" applyAlignment="1">
      <alignment horizontal="left" vertical="center" wrapText="1"/>
    </xf>
    <xf numFmtId="0" fontId="34" fillId="14" borderId="3" xfId="2" applyFont="1" applyFill="1" applyBorder="1" applyAlignment="1">
      <alignment horizontal="left" vertical="center" wrapText="1"/>
    </xf>
    <xf numFmtId="0" fontId="34" fillId="14" borderId="22" xfId="2" applyFont="1" applyFill="1" applyBorder="1" applyAlignment="1">
      <alignment horizontal="left" vertical="center" wrapText="1"/>
    </xf>
    <xf numFmtId="0" fontId="37" fillId="0" borderId="8" xfId="2" applyFont="1" applyBorder="1" applyAlignment="1">
      <alignment horizontal="center" vertical="center" wrapText="1"/>
    </xf>
    <xf numFmtId="0" fontId="38" fillId="3" borderId="1" xfId="0" applyFont="1" applyFill="1" applyBorder="1" applyAlignment="1">
      <alignment vertical="top" wrapText="1"/>
    </xf>
    <xf numFmtId="0" fontId="29" fillId="3" borderId="8" xfId="0" applyFont="1" applyFill="1" applyBorder="1" applyAlignment="1">
      <alignment horizontal="center" vertical="center" wrapText="1"/>
    </xf>
    <xf numFmtId="1" fontId="33" fillId="0" borderId="8" xfId="2" applyNumberFormat="1" applyFont="1" applyBorder="1" applyAlignment="1">
      <alignment vertical="center" wrapText="1"/>
    </xf>
    <xf numFmtId="167" fontId="29" fillId="0" borderId="8" xfId="0" applyNumberFormat="1" applyFont="1" applyBorder="1" applyAlignment="1">
      <alignment vertical="center" wrapText="1"/>
    </xf>
    <xf numFmtId="166" fontId="36" fillId="2" borderId="8" xfId="3" applyFont="1" applyFill="1" applyBorder="1" applyAlignment="1">
      <alignment vertical="center" wrapText="1"/>
    </xf>
    <xf numFmtId="0" fontId="41" fillId="0" borderId="0" xfId="0" applyFont="1"/>
    <xf numFmtId="0" fontId="37" fillId="0" borderId="1" xfId="2" applyFont="1" applyBorder="1" applyAlignment="1">
      <alignment horizontal="center" vertical="center" wrapText="1"/>
    </xf>
    <xf numFmtId="0" fontId="39" fillId="0" borderId="1" xfId="0" applyFont="1" applyBorder="1" applyAlignment="1">
      <alignment vertical="center" wrapText="1"/>
    </xf>
    <xf numFmtId="0" fontId="29" fillId="3" borderId="1" xfId="0" applyFont="1" applyFill="1" applyBorder="1" applyAlignment="1">
      <alignment horizontal="center" vertical="center" wrapText="1"/>
    </xf>
    <xf numFmtId="1" fontId="33" fillId="0" borderId="1" xfId="2" applyNumberFormat="1" applyFont="1" applyBorder="1" applyAlignment="1">
      <alignment horizontal="center" vertical="center" wrapText="1"/>
    </xf>
    <xf numFmtId="167" fontId="42" fillId="0" borderId="1" xfId="0" applyNumberFormat="1" applyFont="1" applyBorder="1" applyAlignment="1">
      <alignment vertical="center" wrapText="1"/>
    </xf>
    <xf numFmtId="0" fontId="37" fillId="0" borderId="6" xfId="2" applyFont="1" applyBorder="1" applyAlignment="1">
      <alignment horizontal="center" vertical="center" wrapText="1"/>
    </xf>
    <xf numFmtId="0" fontId="38" fillId="0" borderId="0" xfId="0" applyFont="1" applyAlignment="1">
      <alignment vertical="top" wrapText="1"/>
    </xf>
    <xf numFmtId="0" fontId="29" fillId="3" borderId="6" xfId="0" applyFont="1" applyFill="1" applyBorder="1" applyAlignment="1">
      <alignment horizontal="center" vertical="center" wrapText="1"/>
    </xf>
    <xf numFmtId="1" fontId="33" fillId="0" borderId="6" xfId="2" applyNumberFormat="1" applyFont="1" applyBorder="1" applyAlignment="1">
      <alignment horizontal="center" vertical="center" wrapText="1"/>
    </xf>
    <xf numFmtId="167" fontId="42" fillId="0" borderId="6" xfId="0" applyNumberFormat="1" applyFont="1" applyBorder="1" applyAlignment="1">
      <alignment horizontal="center" vertical="center" wrapText="1"/>
    </xf>
    <xf numFmtId="0" fontId="38" fillId="0" borderId="1" xfId="0" applyFont="1" applyBorder="1" applyAlignment="1">
      <alignment vertical="top" wrapText="1"/>
    </xf>
    <xf numFmtId="167" fontId="43" fillId="0" borderId="1" xfId="0" applyNumberFormat="1" applyFont="1" applyBorder="1" applyAlignment="1">
      <alignment vertical="center" wrapText="1"/>
    </xf>
    <xf numFmtId="0" fontId="39" fillId="2" borderId="1" xfId="19" applyFont="1" applyFill="1" applyBorder="1" applyAlignment="1">
      <alignment horizontal="center" vertical="center" wrapText="1"/>
    </xf>
    <xf numFmtId="0" fontId="39" fillId="2" borderId="4" xfId="19" applyFont="1" applyFill="1" applyBorder="1" applyAlignment="1">
      <alignment vertical="center" wrapText="1"/>
    </xf>
    <xf numFmtId="0" fontId="33" fillId="2" borderId="1" xfId="19" applyFont="1" applyFill="1" applyBorder="1" applyAlignment="1">
      <alignment horizontal="center" vertical="center" wrapText="1"/>
    </xf>
    <xf numFmtId="166" fontId="38" fillId="2" borderId="1" xfId="3" applyFont="1" applyFill="1" applyBorder="1" applyAlignment="1">
      <alignment vertical="center" wrapText="1"/>
    </xf>
    <xf numFmtId="169" fontId="30" fillId="0" borderId="0" xfId="0" applyNumberFormat="1" applyFont="1"/>
    <xf numFmtId="0" fontId="39" fillId="2" borderId="15" xfId="19" applyFont="1" applyFill="1" applyBorder="1" applyAlignment="1">
      <alignment horizontal="center" vertical="center" wrapText="1"/>
    </xf>
    <xf numFmtId="0" fontId="39" fillId="2" borderId="16" xfId="19" applyFont="1" applyFill="1" applyBorder="1" applyAlignment="1">
      <alignment horizontal="center" vertical="center" wrapText="1"/>
    </xf>
    <xf numFmtId="0" fontId="39" fillId="2" borderId="17" xfId="19" applyFont="1" applyFill="1" applyBorder="1" applyAlignment="1">
      <alignment horizontal="center" vertical="center" wrapText="1"/>
    </xf>
    <xf numFmtId="0" fontId="39" fillId="2" borderId="25" xfId="19" applyFont="1" applyFill="1" applyBorder="1" applyAlignment="1">
      <alignment horizontal="center" vertical="center" wrapText="1"/>
    </xf>
    <xf numFmtId="0" fontId="39" fillId="2" borderId="0" xfId="19" applyFont="1" applyFill="1" applyAlignment="1">
      <alignment horizontal="center" vertical="center" wrapText="1"/>
    </xf>
    <xf numFmtId="0" fontId="39" fillId="2" borderId="26" xfId="19" applyFont="1" applyFill="1" applyBorder="1" applyAlignment="1">
      <alignment horizontal="center" vertical="center" wrapText="1"/>
    </xf>
    <xf numFmtId="0" fontId="39" fillId="2" borderId="27" xfId="19" applyFont="1" applyFill="1" applyBorder="1" applyAlignment="1">
      <alignment horizontal="center" vertical="center" wrapText="1"/>
    </xf>
    <xf numFmtId="0" fontId="39" fillId="2" borderId="28" xfId="19" applyFont="1" applyFill="1" applyBorder="1" applyAlignment="1">
      <alignment horizontal="center" vertical="center" wrapText="1"/>
    </xf>
    <xf numFmtId="0" fontId="39" fillId="2" borderId="5" xfId="19" applyFont="1" applyFill="1" applyBorder="1" applyAlignment="1">
      <alignment horizontal="center" vertical="center" wrapText="1"/>
    </xf>
    <xf numFmtId="0" fontId="44" fillId="15" borderId="2" xfId="2" applyFont="1" applyFill="1" applyBorder="1" applyAlignment="1">
      <alignment horizontal="left" vertical="center" wrapText="1"/>
    </xf>
    <xf numFmtId="0" fontId="44" fillId="15" borderId="3" xfId="2" applyFont="1" applyFill="1" applyBorder="1" applyAlignment="1">
      <alignment horizontal="left" vertical="center" wrapText="1"/>
    </xf>
    <xf numFmtId="0" fontId="44" fillId="15" borderId="4" xfId="2" applyFont="1" applyFill="1" applyBorder="1" applyAlignment="1">
      <alignment horizontal="left" vertical="center" wrapText="1"/>
    </xf>
    <xf numFmtId="166" fontId="45" fillId="16" borderId="1" xfId="3" applyFont="1" applyFill="1" applyBorder="1" applyAlignment="1">
      <alignment vertical="top" wrapText="1"/>
    </xf>
    <xf numFmtId="0" fontId="44" fillId="17" borderId="1" xfId="2" applyFont="1" applyFill="1" applyBorder="1" applyAlignment="1">
      <alignment horizontal="left" vertical="center" wrapText="1"/>
    </xf>
    <xf numFmtId="0" fontId="44" fillId="17" borderId="4" xfId="2" applyFont="1" applyFill="1" applyBorder="1" applyAlignment="1">
      <alignment horizontal="left" vertical="center" wrapText="1"/>
    </xf>
    <xf numFmtId="166" fontId="45" fillId="2" borderId="1" xfId="3" applyFont="1" applyFill="1" applyBorder="1" applyAlignment="1">
      <alignment vertical="top" wrapText="1"/>
    </xf>
    <xf numFmtId="0" fontId="30" fillId="0" borderId="1" xfId="0" applyFont="1" applyBorder="1" applyAlignment="1">
      <alignment horizontal="center" wrapText="1"/>
    </xf>
    <xf numFmtId="0" fontId="30" fillId="0" borderId="1" xfId="0" applyFont="1" applyBorder="1" applyAlignment="1">
      <alignment wrapText="1"/>
    </xf>
    <xf numFmtId="0" fontId="42" fillId="3" borderId="1" xfId="0" applyFont="1" applyFill="1" applyBorder="1" applyAlignment="1">
      <alignment vertical="center" wrapText="1"/>
    </xf>
    <xf numFmtId="1" fontId="37" fillId="0" borderId="1" xfId="2" applyNumberFormat="1" applyFont="1" applyBorder="1" applyAlignment="1">
      <alignment vertical="center" wrapText="1"/>
    </xf>
    <xf numFmtId="166" fontId="46" fillId="2" borderId="1" xfId="3" applyFont="1" applyFill="1" applyBorder="1" applyAlignment="1">
      <alignment vertical="top" wrapText="1"/>
    </xf>
    <xf numFmtId="0" fontId="30" fillId="0" borderId="1" xfId="0" applyFont="1" applyBorder="1"/>
    <xf numFmtId="0" fontId="30" fillId="0" borderId="0" xfId="0" applyFont="1" applyAlignment="1">
      <alignment horizontal="center"/>
    </xf>
    <xf numFmtId="0" fontId="30" fillId="0" borderId="0" xfId="0" applyFont="1" applyAlignment="1">
      <alignment horizontal="center" vertical="top"/>
    </xf>
    <xf numFmtId="0" fontId="28" fillId="0" borderId="29" xfId="0" applyFont="1" applyBorder="1" applyAlignment="1">
      <alignment horizontal="center" vertical="center"/>
    </xf>
    <xf numFmtId="0" fontId="28" fillId="0" borderId="0" xfId="0" applyFont="1"/>
    <xf numFmtId="0" fontId="28" fillId="0" borderId="0" xfId="0" applyFont="1" applyAlignment="1">
      <alignment horizontal="center" vertical="center"/>
    </xf>
    <xf numFmtId="170" fontId="28" fillId="0" borderId="0" xfId="0" applyNumberFormat="1" applyFont="1" applyAlignment="1">
      <alignment horizontal="center" vertical="center"/>
    </xf>
    <xf numFmtId="170" fontId="28" fillId="0" borderId="30" xfId="0" applyNumberFormat="1" applyFont="1" applyBorder="1" applyAlignment="1">
      <alignment horizontal="center" vertical="center"/>
    </xf>
    <xf numFmtId="0" fontId="28" fillId="0" borderId="0" xfId="0" applyFont="1" applyAlignment="1">
      <alignment vertical="center"/>
    </xf>
    <xf numFmtId="0" fontId="28" fillId="0" borderId="0" xfId="0" applyFont="1" applyAlignment="1">
      <alignment horizontal="left"/>
    </xf>
    <xf numFmtId="0" fontId="28" fillId="0" borderId="31" xfId="0" applyFont="1" applyBorder="1" applyAlignment="1">
      <alignment horizontal="center" vertical="center"/>
    </xf>
    <xf numFmtId="0" fontId="28" fillId="0" borderId="32" xfId="0" applyFont="1" applyBorder="1" applyAlignment="1">
      <alignment horizontal="left"/>
    </xf>
    <xf numFmtId="0" fontId="28" fillId="0" borderId="32" xfId="0" applyFont="1" applyBorder="1" applyAlignment="1">
      <alignment horizontal="center" vertical="center"/>
    </xf>
    <xf numFmtId="170" fontId="28" fillId="0" borderId="32" xfId="0" applyNumberFormat="1" applyFont="1" applyBorder="1" applyAlignment="1">
      <alignment horizontal="center" vertical="center"/>
    </xf>
    <xf numFmtId="170" fontId="28" fillId="0" borderId="33" xfId="0" applyNumberFormat="1" applyFont="1" applyBorder="1" applyAlignment="1">
      <alignment horizontal="center" vertical="center"/>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4000000}"/>
    <cellStyle name="Comma 2 2" xfId="15" xr:uid="{00000000-0005-0000-0000-000005000000}"/>
    <cellStyle name="Comma 3" xfId="22" xr:uid="{00000000-0005-0000-0000-000006000000}"/>
    <cellStyle name="Comma 4" xfId="28" xr:uid="{8EE82B1E-3E9F-428A-8D00-829DC6EB1570}"/>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8.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2" Type="http://schemas.openxmlformats.org/officeDocument/2006/relationships/worksheet" Target="worksheets/sheet2.xml"/><Relationship Id="rId16" Type="http://schemas.openxmlformats.org/officeDocument/2006/relationships/externalLink" Target="externalLinks/externalLink13.xml"/><Relationship Id="rId20" Type="http://schemas.openxmlformats.org/officeDocument/2006/relationships/externalLink" Target="externalLinks/externalLink17.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24" Type="http://schemas.openxmlformats.org/officeDocument/2006/relationships/externalLink" Target="externalLinks/externalLink21.xml"/><Relationship Id="rId32" Type="http://schemas.openxmlformats.org/officeDocument/2006/relationships/customXml" Target="../customXml/item3.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sharedStrings" Target="sharedStrings.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31"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styles" Target="styles.xml"/><Relationship Id="rId30"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jpeg"/><Relationship Id="rId6" Type="http://schemas.openxmlformats.org/officeDocument/2006/relationships/image" Target="../media/image7.jpeg"/><Relationship Id="rId5" Type="http://schemas.openxmlformats.org/officeDocument/2006/relationships/image" Target="../media/image6.jpeg"/><Relationship Id="rId4"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174171</xdr:colOff>
      <xdr:row>15</xdr:row>
      <xdr:rowOff>0</xdr:rowOff>
    </xdr:from>
    <xdr:to>
      <xdr:col>1</xdr:col>
      <xdr:colOff>2579914</xdr:colOff>
      <xdr:row>17</xdr:row>
      <xdr:rowOff>1240973</xdr:rowOff>
    </xdr:to>
    <xdr:pic>
      <xdr:nvPicPr>
        <xdr:cNvPr id="4" name="Image 78">
          <a:extLst>
            <a:ext uri="{FF2B5EF4-FFF2-40B4-BE49-F238E27FC236}">
              <a16:creationId xmlns:a16="http://schemas.microsoft.com/office/drawing/2014/main" id="{7722FEC0-9628-CDBD-7374-8205FAFB090C}"/>
            </a:ext>
          </a:extLst>
        </xdr:cNvPr>
        <xdr:cNvPicPr>
          <a:picLocks/>
        </xdr:cNvPicPr>
      </xdr:nvPicPr>
      <xdr:blipFill>
        <a:blip xmlns:r="http://schemas.openxmlformats.org/officeDocument/2006/relationships" r:embed="rId1" cstate="print"/>
        <a:stretch>
          <a:fillRect/>
        </a:stretch>
      </xdr:blipFill>
      <xdr:spPr>
        <a:xfrm>
          <a:off x="174171" y="15457714"/>
          <a:ext cx="3124200" cy="2188030"/>
        </a:xfrm>
        <a:prstGeom prst="rect">
          <a:avLst/>
        </a:prstGeom>
      </xdr:spPr>
    </xdr:pic>
    <xdr:clientData/>
  </xdr:twoCellAnchor>
  <xdr:twoCellAnchor editAs="oneCell">
    <xdr:from>
      <xdr:col>0</xdr:col>
      <xdr:colOff>141515</xdr:colOff>
      <xdr:row>0</xdr:row>
      <xdr:rowOff>119745</xdr:rowOff>
    </xdr:from>
    <xdr:to>
      <xdr:col>1</xdr:col>
      <xdr:colOff>500743</xdr:colOff>
      <xdr:row>0</xdr:row>
      <xdr:rowOff>735564</xdr:rowOff>
    </xdr:to>
    <xdr:pic>
      <xdr:nvPicPr>
        <xdr:cNvPr id="5" name="Picture 4">
          <a:extLst>
            <a:ext uri="{FF2B5EF4-FFF2-40B4-BE49-F238E27FC236}">
              <a16:creationId xmlns:a16="http://schemas.microsoft.com/office/drawing/2014/main" id="{9455FCBE-C68E-4597-8A9E-BD93A3B5EBB6}"/>
            </a:ext>
          </a:extLst>
        </xdr:cNvPr>
        <xdr:cNvPicPr>
          <a:picLocks noChangeAspect="1"/>
        </xdr:cNvPicPr>
      </xdr:nvPicPr>
      <xdr:blipFill>
        <a:blip xmlns:r="http://schemas.openxmlformats.org/officeDocument/2006/relationships" r:embed="rId2"/>
        <a:stretch>
          <a:fillRect/>
        </a:stretch>
      </xdr:blipFill>
      <xdr:spPr>
        <a:xfrm>
          <a:off x="141515" y="119745"/>
          <a:ext cx="1077685" cy="615819"/>
        </a:xfrm>
        <a:prstGeom prst="rect">
          <a:avLst/>
        </a:prstGeom>
      </xdr:spPr>
    </xdr:pic>
    <xdr:clientData/>
  </xdr:twoCellAnchor>
  <xdr:twoCellAnchor editAs="oneCell">
    <xdr:from>
      <xdr:col>1</xdr:col>
      <xdr:colOff>5550648</xdr:colOff>
      <xdr:row>0</xdr:row>
      <xdr:rowOff>108857</xdr:rowOff>
    </xdr:from>
    <xdr:to>
      <xdr:col>1</xdr:col>
      <xdr:colOff>6400800</xdr:colOff>
      <xdr:row>0</xdr:row>
      <xdr:rowOff>838200</xdr:rowOff>
    </xdr:to>
    <xdr:pic>
      <xdr:nvPicPr>
        <xdr:cNvPr id="6" name="Picture 5">
          <a:extLst>
            <a:ext uri="{FF2B5EF4-FFF2-40B4-BE49-F238E27FC236}">
              <a16:creationId xmlns:a16="http://schemas.microsoft.com/office/drawing/2014/main" id="{8FA13DE0-97D7-4878-9046-99BAC487FC7E}"/>
            </a:ext>
          </a:extLst>
        </xdr:cNvPr>
        <xdr:cNvPicPr>
          <a:picLocks noChangeAspect="1"/>
        </xdr:cNvPicPr>
      </xdr:nvPicPr>
      <xdr:blipFill>
        <a:blip xmlns:r="http://schemas.openxmlformats.org/officeDocument/2006/relationships" r:embed="rId3"/>
        <a:stretch>
          <a:fillRect/>
        </a:stretch>
      </xdr:blipFill>
      <xdr:spPr>
        <a:xfrm>
          <a:off x="6269105" y="108857"/>
          <a:ext cx="850152" cy="729343"/>
        </a:xfrm>
        <a:prstGeom prst="rect">
          <a:avLst/>
        </a:prstGeom>
      </xdr:spPr>
    </xdr:pic>
    <xdr:clientData/>
  </xdr:twoCellAnchor>
  <xdr:twoCellAnchor editAs="oneCell">
    <xdr:from>
      <xdr:col>5</xdr:col>
      <xdr:colOff>783770</xdr:colOff>
      <xdr:row>0</xdr:row>
      <xdr:rowOff>97971</xdr:rowOff>
    </xdr:from>
    <xdr:to>
      <xdr:col>5</xdr:col>
      <xdr:colOff>1600199</xdr:colOff>
      <xdr:row>0</xdr:row>
      <xdr:rowOff>816428</xdr:rowOff>
    </xdr:to>
    <xdr:pic>
      <xdr:nvPicPr>
        <xdr:cNvPr id="7" name="Picture 6">
          <a:extLst>
            <a:ext uri="{FF2B5EF4-FFF2-40B4-BE49-F238E27FC236}">
              <a16:creationId xmlns:a16="http://schemas.microsoft.com/office/drawing/2014/main" id="{80455DE1-EDFD-4D50-8FC2-E53C29CB3D77}"/>
            </a:ext>
          </a:extLst>
        </xdr:cNvPr>
        <xdr:cNvPicPr>
          <a:picLocks noChangeAspect="1"/>
        </xdr:cNvPicPr>
      </xdr:nvPicPr>
      <xdr:blipFill>
        <a:blip xmlns:r="http://schemas.openxmlformats.org/officeDocument/2006/relationships" r:embed="rId4"/>
        <a:stretch>
          <a:fillRect/>
        </a:stretch>
      </xdr:blipFill>
      <xdr:spPr>
        <a:xfrm>
          <a:off x="12115799" y="97971"/>
          <a:ext cx="816429" cy="718457"/>
        </a:xfrm>
        <a:prstGeom prst="rect">
          <a:avLst/>
        </a:prstGeom>
      </xdr:spPr>
    </xdr:pic>
    <xdr:clientData/>
  </xdr:twoCellAnchor>
  <xdr:twoCellAnchor editAs="oneCell">
    <xdr:from>
      <xdr:col>1</xdr:col>
      <xdr:colOff>2699657</xdr:colOff>
      <xdr:row>15</xdr:row>
      <xdr:rowOff>32657</xdr:rowOff>
    </xdr:from>
    <xdr:to>
      <xdr:col>1</xdr:col>
      <xdr:colOff>5987143</xdr:colOff>
      <xdr:row>18</xdr:row>
      <xdr:rowOff>10885</xdr:rowOff>
    </xdr:to>
    <xdr:pic>
      <xdr:nvPicPr>
        <xdr:cNvPr id="2" name="Image 51">
          <a:extLst>
            <a:ext uri="{FF2B5EF4-FFF2-40B4-BE49-F238E27FC236}">
              <a16:creationId xmlns:a16="http://schemas.microsoft.com/office/drawing/2014/main" id="{D40206F9-5E95-809D-0D0F-D1F1C4478DA5}"/>
            </a:ext>
          </a:extLst>
        </xdr:cNvPr>
        <xdr:cNvPicPr>
          <a:picLocks/>
        </xdr:cNvPicPr>
      </xdr:nvPicPr>
      <xdr:blipFill>
        <a:blip xmlns:r="http://schemas.openxmlformats.org/officeDocument/2006/relationships" r:embed="rId5" cstate="print"/>
        <a:stretch>
          <a:fillRect/>
        </a:stretch>
      </xdr:blipFill>
      <xdr:spPr>
        <a:xfrm>
          <a:off x="3418114" y="15490371"/>
          <a:ext cx="3287486" cy="2209800"/>
        </a:xfrm>
        <a:prstGeom prst="rect">
          <a:avLst/>
        </a:prstGeom>
      </xdr:spPr>
    </xdr:pic>
    <xdr:clientData/>
  </xdr:twoCellAnchor>
  <xdr:twoCellAnchor editAs="oneCell">
    <xdr:from>
      <xdr:col>1</xdr:col>
      <xdr:colOff>6028976</xdr:colOff>
      <xdr:row>15</xdr:row>
      <xdr:rowOff>6191</xdr:rowOff>
    </xdr:from>
    <xdr:to>
      <xdr:col>4</xdr:col>
      <xdr:colOff>531691</xdr:colOff>
      <xdr:row>17</xdr:row>
      <xdr:rowOff>1236276</xdr:rowOff>
    </xdr:to>
    <xdr:pic>
      <xdr:nvPicPr>
        <xdr:cNvPr id="3" name="Image 44">
          <a:extLst>
            <a:ext uri="{FF2B5EF4-FFF2-40B4-BE49-F238E27FC236}">
              <a16:creationId xmlns:a16="http://schemas.microsoft.com/office/drawing/2014/main" id="{C600C7F2-E289-BCC0-D884-8F2799738B9E}"/>
            </a:ext>
          </a:extLst>
        </xdr:cNvPr>
        <xdr:cNvPicPr>
          <a:picLocks/>
        </xdr:cNvPicPr>
      </xdr:nvPicPr>
      <xdr:blipFill>
        <a:blip xmlns:r="http://schemas.openxmlformats.org/officeDocument/2006/relationships" r:embed="rId6" cstate="print"/>
        <a:stretch>
          <a:fillRect/>
        </a:stretch>
      </xdr:blipFill>
      <xdr:spPr>
        <a:xfrm>
          <a:off x="6761094" y="15410544"/>
          <a:ext cx="3616832" cy="2171379"/>
        </a:xfrm>
        <a:prstGeom prst="rect">
          <a:avLst/>
        </a:prstGeom>
      </xdr:spPr>
    </xdr:pic>
    <xdr:clientData/>
  </xdr:twoCellAnchor>
  <xdr:twoCellAnchor editAs="oneCell">
    <xdr:from>
      <xdr:col>4</xdr:col>
      <xdr:colOff>485589</xdr:colOff>
      <xdr:row>15</xdr:row>
      <xdr:rowOff>44824</xdr:rowOff>
    </xdr:from>
    <xdr:to>
      <xdr:col>5</xdr:col>
      <xdr:colOff>1665941</xdr:colOff>
      <xdr:row>17</xdr:row>
      <xdr:rowOff>1183428</xdr:rowOff>
    </xdr:to>
    <xdr:pic>
      <xdr:nvPicPr>
        <xdr:cNvPr id="8" name="Image 32">
          <a:extLst>
            <a:ext uri="{FF2B5EF4-FFF2-40B4-BE49-F238E27FC236}">
              <a16:creationId xmlns:a16="http://schemas.microsoft.com/office/drawing/2014/main" id="{B07B2010-19F2-9655-EF5A-35E7A7730763}"/>
            </a:ext>
          </a:extLst>
        </xdr:cNvPr>
        <xdr:cNvPicPr>
          <a:picLocks/>
        </xdr:cNvPicPr>
      </xdr:nvPicPr>
      <xdr:blipFill>
        <a:blip xmlns:r="http://schemas.openxmlformats.org/officeDocument/2006/relationships" r:embed="rId7" cstate="print"/>
        <a:stretch>
          <a:fillRect/>
        </a:stretch>
      </xdr:blipFill>
      <xdr:spPr>
        <a:xfrm>
          <a:off x="10331824" y="15449177"/>
          <a:ext cx="2891117" cy="20798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109375" defaultRowHeight="13.2" x14ac:dyDescent="0.25"/>
  <cols>
    <col min="1" max="1" width="2.6640625" style="1" customWidth="1"/>
    <col min="2" max="2" width="13" style="1" customWidth="1"/>
    <col min="3" max="3" width="67.33203125" style="1" customWidth="1"/>
    <col min="4" max="4" width="7.109375" style="1" customWidth="1"/>
    <col min="5" max="5" width="10.33203125" style="1" customWidth="1"/>
    <col min="6" max="7" width="15.109375" style="1" customWidth="1"/>
    <col min="8" max="8" width="1.6640625" style="1" customWidth="1"/>
    <col min="9" max="16384" width="9.109375" style="1"/>
  </cols>
  <sheetData>
    <row r="1" spans="2:8" ht="30.6" customHeight="1" x14ac:dyDescent="0.25">
      <c r="B1" s="75" t="s">
        <v>1</v>
      </c>
      <c r="C1" s="76"/>
      <c r="D1" s="76"/>
      <c r="E1" s="76"/>
      <c r="F1" s="76"/>
      <c r="G1" s="77"/>
    </row>
    <row r="2" spans="2:8" ht="30.6" customHeight="1" x14ac:dyDescent="0.25">
      <c r="B2" s="17"/>
      <c r="C2" s="82" t="s">
        <v>2</v>
      </c>
      <c r="D2" s="83"/>
      <c r="E2" s="83"/>
      <c r="F2" s="84"/>
      <c r="G2" s="5"/>
    </row>
    <row r="3" spans="2:8" ht="59.25" customHeight="1" x14ac:dyDescent="0.25">
      <c r="B3" s="4" t="s">
        <v>3</v>
      </c>
      <c r="C3" s="78" t="s">
        <v>4</v>
      </c>
      <c r="D3" s="78"/>
      <c r="E3" s="78"/>
      <c r="F3" s="79"/>
      <c r="G3" s="5" t="s">
        <v>3</v>
      </c>
    </row>
    <row r="4" spans="2:8" ht="30.6" customHeight="1" x14ac:dyDescent="0.25">
      <c r="B4" s="4" t="s">
        <v>3</v>
      </c>
      <c r="C4" s="80" t="s">
        <v>5</v>
      </c>
      <c r="D4" s="80"/>
      <c r="E4" s="80"/>
      <c r="F4" s="81"/>
      <c r="G4" s="5" t="s">
        <v>3</v>
      </c>
    </row>
    <row r="5" spans="2:8" ht="43.2" x14ac:dyDescent="0.25">
      <c r="B5" s="24" t="s">
        <v>6</v>
      </c>
      <c r="C5" s="25" t="s">
        <v>7</v>
      </c>
      <c r="D5" s="26" t="s">
        <v>8</v>
      </c>
      <c r="E5" s="27" t="s">
        <v>9</v>
      </c>
      <c r="F5" s="28" t="s">
        <v>10</v>
      </c>
      <c r="G5" s="18" t="s">
        <v>11</v>
      </c>
      <c r="H5" s="2"/>
    </row>
    <row r="6" spans="2:8" ht="14.4" x14ac:dyDescent="0.3">
      <c r="B6" s="6" t="s">
        <v>12</v>
      </c>
      <c r="C6" s="7" t="s">
        <v>13</v>
      </c>
      <c r="D6" s="7"/>
      <c r="E6" s="8"/>
      <c r="F6" s="9"/>
      <c r="G6" s="9">
        <f>SUM(G8:G19)</f>
        <v>0</v>
      </c>
      <c r="H6" s="2"/>
    </row>
    <row r="7" spans="2:8" ht="14.4" x14ac:dyDescent="0.3">
      <c r="B7" s="10">
        <v>1</v>
      </c>
      <c r="C7" s="12" t="s">
        <v>14</v>
      </c>
      <c r="D7" s="10"/>
      <c r="E7" s="10"/>
      <c r="F7" s="3"/>
      <c r="G7" s="3"/>
    </row>
    <row r="8" spans="2:8" ht="14.4" x14ac:dyDescent="0.3">
      <c r="B8" s="6">
        <v>1.1000000000000001</v>
      </c>
      <c r="C8" s="7" t="s">
        <v>15</v>
      </c>
      <c r="D8" s="7" t="s">
        <v>16</v>
      </c>
      <c r="E8" s="8">
        <v>1</v>
      </c>
      <c r="F8" s="9"/>
      <c r="G8" s="9">
        <f t="shared" ref="G8:G19" si="0">E8*F8</f>
        <v>0</v>
      </c>
    </row>
    <row r="9" spans="2:8" ht="57.6" x14ac:dyDescent="0.25">
      <c r="B9" s="10">
        <v>2.1</v>
      </c>
      <c r="C9" s="11" t="s">
        <v>17</v>
      </c>
      <c r="D9" s="10" t="s">
        <v>16</v>
      </c>
      <c r="E9" s="10">
        <v>1</v>
      </c>
      <c r="F9" s="3"/>
      <c r="G9" s="3">
        <f t="shared" si="0"/>
        <v>0</v>
      </c>
    </row>
    <row r="10" spans="2:8" ht="28.8" x14ac:dyDescent="0.25">
      <c r="B10" s="10">
        <v>3</v>
      </c>
      <c r="C10" s="13" t="s">
        <v>13</v>
      </c>
      <c r="D10" s="14"/>
      <c r="E10" s="14"/>
      <c r="F10" s="3"/>
      <c r="G10" s="3"/>
    </row>
    <row r="11" spans="2:8" ht="28.8" x14ac:dyDescent="0.25">
      <c r="B11" s="10">
        <v>3.1</v>
      </c>
      <c r="C11" s="11" t="s">
        <v>18</v>
      </c>
      <c r="D11" s="10" t="s">
        <v>19</v>
      </c>
      <c r="E11" s="10">
        <v>3</v>
      </c>
      <c r="F11" s="3"/>
      <c r="G11" s="3">
        <f t="shared" si="0"/>
        <v>0</v>
      </c>
    </row>
    <row r="12" spans="2:8" ht="115.2" x14ac:dyDescent="0.25">
      <c r="B12" s="10">
        <v>3.2</v>
      </c>
      <c r="C12" s="11" t="s">
        <v>20</v>
      </c>
      <c r="D12" s="10" t="s">
        <v>16</v>
      </c>
      <c r="E12" s="10">
        <v>1</v>
      </c>
      <c r="F12" s="3"/>
      <c r="G12" s="3">
        <f t="shared" si="0"/>
        <v>0</v>
      </c>
    </row>
    <row r="13" spans="2:8" ht="14.4" x14ac:dyDescent="0.3">
      <c r="B13" s="6">
        <v>3.3</v>
      </c>
      <c r="C13" s="7" t="s">
        <v>21</v>
      </c>
      <c r="D13" s="7" t="s">
        <v>19</v>
      </c>
      <c r="E13" s="8">
        <v>2</v>
      </c>
      <c r="F13" s="9"/>
      <c r="G13" s="9">
        <f t="shared" si="0"/>
        <v>0</v>
      </c>
    </row>
    <row r="14" spans="2:8" ht="28.8" x14ac:dyDescent="0.25">
      <c r="B14" s="10">
        <v>3.4</v>
      </c>
      <c r="C14" s="11" t="s">
        <v>22</v>
      </c>
      <c r="D14" s="10" t="s">
        <v>23</v>
      </c>
      <c r="E14" s="10">
        <v>300</v>
      </c>
      <c r="F14" s="3"/>
      <c r="G14" s="3">
        <f t="shared" si="0"/>
        <v>0</v>
      </c>
    </row>
    <row r="15" spans="2:8" ht="14.4" x14ac:dyDescent="0.25">
      <c r="B15" s="67">
        <v>4</v>
      </c>
      <c r="C15" s="68" t="s">
        <v>24</v>
      </c>
      <c r="D15" s="69"/>
      <c r="E15" s="70"/>
      <c r="F15" s="71"/>
      <c r="G15" s="31"/>
    </row>
    <row r="16" spans="2:8" ht="43.2" x14ac:dyDescent="0.25">
      <c r="B16" s="10">
        <v>4.0999999999999996</v>
      </c>
      <c r="C16" s="11" t="s">
        <v>25</v>
      </c>
      <c r="D16" s="10" t="s">
        <v>16</v>
      </c>
      <c r="E16" s="10">
        <v>1</v>
      </c>
      <c r="F16" s="3"/>
      <c r="G16" s="3">
        <f t="shared" si="0"/>
        <v>0</v>
      </c>
    </row>
    <row r="17" spans="2:7" ht="28.8" x14ac:dyDescent="0.25">
      <c r="B17" s="10">
        <v>4.2</v>
      </c>
      <c r="C17" s="15" t="s">
        <v>26</v>
      </c>
      <c r="D17" s="14" t="s">
        <v>16</v>
      </c>
      <c r="E17" s="14">
        <v>1</v>
      </c>
      <c r="F17" s="3"/>
      <c r="G17" s="3">
        <f t="shared" si="0"/>
        <v>0</v>
      </c>
    </row>
    <row r="18" spans="2:7" ht="14.4" x14ac:dyDescent="0.25">
      <c r="B18" s="67">
        <v>5</v>
      </c>
      <c r="C18" s="68" t="s">
        <v>27</v>
      </c>
      <c r="D18" s="69"/>
      <c r="E18" s="70"/>
      <c r="F18" s="71"/>
      <c r="G18" s="31"/>
    </row>
    <row r="19" spans="2:7" ht="28.8" x14ac:dyDescent="0.25">
      <c r="B19" s="10">
        <v>5.0999999999999996</v>
      </c>
      <c r="C19" s="11" t="s">
        <v>28</v>
      </c>
      <c r="D19" s="10" t="s">
        <v>29</v>
      </c>
      <c r="E19" s="10">
        <v>1</v>
      </c>
      <c r="F19" s="3"/>
      <c r="G19" s="3">
        <f t="shared" si="0"/>
        <v>0</v>
      </c>
    </row>
    <row r="20" spans="2:7" ht="0.75" customHeight="1" x14ac:dyDescent="0.25">
      <c r="B20" s="16"/>
      <c r="C20" s="85"/>
      <c r="D20" s="85"/>
      <c r="E20" s="85"/>
      <c r="F20" s="85"/>
      <c r="G20" s="85"/>
    </row>
    <row r="21" spans="2:7" ht="13.8" x14ac:dyDescent="0.25">
      <c r="B21" s="41" t="s">
        <v>3</v>
      </c>
      <c r="C21" s="42" t="s">
        <v>30</v>
      </c>
      <c r="D21" s="66"/>
      <c r="E21" s="43"/>
      <c r="F21" s="44"/>
      <c r="G21" s="45"/>
    </row>
    <row r="22" spans="2:7" ht="27" customHeight="1" x14ac:dyDescent="0.25">
      <c r="B22" s="46" t="str">
        <f>B6</f>
        <v>BILL NO 1</v>
      </c>
      <c r="C22" s="47" t="str">
        <f>C6</f>
        <v>WATER YARD CONSTRUCTION, DISTRIBUTION SYSTEM AND CONSTRUCTION OF WATER POINT</v>
      </c>
      <c r="D22" s="48" t="s">
        <v>8</v>
      </c>
      <c r="E22" s="49">
        <v>3</v>
      </c>
      <c r="F22" s="50">
        <f>G6</f>
        <v>0</v>
      </c>
      <c r="G22" s="51">
        <f>F22*E22</f>
        <v>0</v>
      </c>
    </row>
    <row r="23" spans="2:7" ht="12.75" customHeight="1" x14ac:dyDescent="0.25">
      <c r="B23" s="52"/>
      <c r="C23" s="53"/>
      <c r="D23" s="72" t="s">
        <v>0</v>
      </c>
      <c r="E23" s="73"/>
      <c r="F23" s="74"/>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3.2" x14ac:dyDescent="0.25"/>
  <cols>
    <col min="1" max="1" width="11.6640625" customWidth="1"/>
    <col min="2" max="2" width="88.109375" customWidth="1"/>
    <col min="3" max="4" width="15.88671875" customWidth="1"/>
    <col min="5" max="6" width="27.44140625" customWidth="1"/>
  </cols>
  <sheetData>
    <row r="1" spans="1:6" ht="13.8" x14ac:dyDescent="0.25">
      <c r="A1" s="75" t="s">
        <v>1</v>
      </c>
      <c r="B1" s="76"/>
      <c r="C1" s="76"/>
      <c r="D1" s="76"/>
      <c r="E1" s="76"/>
      <c r="F1" s="77"/>
    </row>
    <row r="2" spans="1:6" ht="33" customHeight="1" x14ac:dyDescent="0.25">
      <c r="A2" s="75" t="s">
        <v>2</v>
      </c>
      <c r="B2" s="76"/>
      <c r="C2" s="76"/>
      <c r="D2" s="76"/>
      <c r="E2" s="76"/>
      <c r="F2" s="77"/>
    </row>
    <row r="3" spans="1:6" ht="75" customHeight="1" x14ac:dyDescent="0.25">
      <c r="A3" s="4" t="s">
        <v>3</v>
      </c>
      <c r="B3" s="86" t="s">
        <v>31</v>
      </c>
      <c r="C3" s="86"/>
      <c r="D3" s="86"/>
      <c r="E3" s="87"/>
      <c r="F3" s="5" t="s">
        <v>3</v>
      </c>
    </row>
    <row r="4" spans="1:6" ht="33" customHeight="1" x14ac:dyDescent="0.25">
      <c r="A4" s="4" t="s">
        <v>3</v>
      </c>
      <c r="B4" s="80" t="s">
        <v>5</v>
      </c>
      <c r="C4" s="80"/>
      <c r="D4" s="80"/>
      <c r="E4" s="81"/>
      <c r="F4" s="5" t="s">
        <v>3</v>
      </c>
    </row>
    <row r="5" spans="1:6" ht="33" customHeight="1" x14ac:dyDescent="0.25">
      <c r="A5" s="24" t="s">
        <v>6</v>
      </c>
      <c r="B5" s="25" t="s">
        <v>7</v>
      </c>
      <c r="C5" s="26" t="s">
        <v>8</v>
      </c>
      <c r="D5" s="27" t="s">
        <v>32</v>
      </c>
      <c r="E5" s="28" t="s">
        <v>33</v>
      </c>
      <c r="F5" s="18" t="s">
        <v>34</v>
      </c>
    </row>
    <row r="6" spans="1:6" ht="33" customHeight="1" x14ac:dyDescent="0.25">
      <c r="A6" s="19" t="s">
        <v>35</v>
      </c>
      <c r="B6" s="20" t="s">
        <v>36</v>
      </c>
      <c r="C6" s="21"/>
      <c r="D6" s="22"/>
      <c r="E6" s="23"/>
      <c r="F6" s="23">
        <f>SUM(F7:F20)/2</f>
        <v>0</v>
      </c>
    </row>
    <row r="7" spans="1:6" ht="33" customHeight="1" x14ac:dyDescent="0.25">
      <c r="A7" s="55"/>
      <c r="B7" s="29" t="s">
        <v>37</v>
      </c>
      <c r="C7" s="56"/>
      <c r="D7" s="30"/>
      <c r="E7" s="31"/>
      <c r="F7" s="31"/>
    </row>
    <row r="8" spans="1:6" ht="33" customHeight="1" x14ac:dyDescent="0.25">
      <c r="A8" s="55"/>
      <c r="B8" s="29" t="s">
        <v>38</v>
      </c>
      <c r="C8" s="57" t="s">
        <v>39</v>
      </c>
      <c r="D8" s="30"/>
      <c r="E8" s="31"/>
      <c r="F8" s="31"/>
    </row>
    <row r="9" spans="1:6" ht="33" customHeight="1" x14ac:dyDescent="0.25">
      <c r="A9" s="58"/>
      <c r="B9" s="59" t="s">
        <v>40</v>
      </c>
      <c r="C9" s="57" t="s">
        <v>39</v>
      </c>
      <c r="D9" s="32"/>
      <c r="E9" s="31"/>
      <c r="F9" s="31"/>
    </row>
    <row r="10" spans="1:6" ht="55.2" x14ac:dyDescent="0.25">
      <c r="A10" s="58"/>
      <c r="B10" s="59" t="s">
        <v>41</v>
      </c>
      <c r="C10" s="57" t="s">
        <v>39</v>
      </c>
      <c r="D10" s="32"/>
      <c r="E10" s="31"/>
      <c r="F10" s="31"/>
    </row>
    <row r="11" spans="1:6" ht="27.6" x14ac:dyDescent="0.25">
      <c r="A11" s="58"/>
      <c r="B11" s="59" t="s">
        <v>42</v>
      </c>
      <c r="C11" s="57" t="s">
        <v>39</v>
      </c>
      <c r="D11" s="32"/>
      <c r="E11" s="31"/>
      <c r="F11" s="31"/>
    </row>
    <row r="12" spans="1:6" ht="14.4" x14ac:dyDescent="0.25">
      <c r="A12" s="33">
        <v>1.1000000000000001</v>
      </c>
      <c r="B12" s="34" t="s">
        <v>43</v>
      </c>
      <c r="C12" s="35"/>
      <c r="D12" s="36"/>
      <c r="E12" s="37"/>
      <c r="F12" s="38">
        <f>SUM(F13:F14)</f>
        <v>0</v>
      </c>
    </row>
    <row r="13" spans="1:6" ht="55.2" x14ac:dyDescent="0.25">
      <c r="A13" s="58" t="s">
        <v>44</v>
      </c>
      <c r="B13" s="60" t="s">
        <v>45</v>
      </c>
      <c r="C13" s="61">
        <v>1</v>
      </c>
      <c r="D13" s="62" t="s">
        <v>46</v>
      </c>
      <c r="E13" s="37"/>
      <c r="F13" s="37">
        <f>E13*C13</f>
        <v>0</v>
      </c>
    </row>
    <row r="14" spans="1:6" ht="27.6" x14ac:dyDescent="0.25">
      <c r="A14" s="58" t="s">
        <v>47</v>
      </c>
      <c r="B14" s="59" t="s">
        <v>48</v>
      </c>
      <c r="C14" s="63">
        <v>1</v>
      </c>
      <c r="D14" s="57" t="s">
        <v>49</v>
      </c>
      <c r="E14" s="37"/>
      <c r="F14" s="37">
        <f t="shared" ref="F14:F20" si="0">E14*C14</f>
        <v>0</v>
      </c>
    </row>
    <row r="15" spans="1:6" ht="14.4" x14ac:dyDescent="0.25">
      <c r="A15" s="33">
        <v>1.2</v>
      </c>
      <c r="B15" s="34" t="s">
        <v>50</v>
      </c>
      <c r="C15" s="39"/>
      <c r="D15" s="40"/>
      <c r="E15" s="37"/>
      <c r="F15" s="38">
        <f>SUM(F16:F18)</f>
        <v>0</v>
      </c>
    </row>
    <row r="16" spans="1:6" ht="72" x14ac:dyDescent="0.25">
      <c r="A16" s="58" t="s">
        <v>51</v>
      </c>
      <c r="B16" s="59" t="s">
        <v>52</v>
      </c>
      <c r="C16" s="63">
        <v>1</v>
      </c>
      <c r="D16" s="57" t="s">
        <v>46</v>
      </c>
      <c r="E16" s="37"/>
      <c r="F16" s="37">
        <f t="shared" si="0"/>
        <v>0</v>
      </c>
    </row>
    <row r="17" spans="1:6" ht="14.4" x14ac:dyDescent="0.25">
      <c r="A17" s="58" t="s">
        <v>53</v>
      </c>
      <c r="B17" s="60" t="s">
        <v>54</v>
      </c>
      <c r="C17" s="61">
        <v>1</v>
      </c>
      <c r="D17" s="62" t="s">
        <v>46</v>
      </c>
      <c r="E17" s="37"/>
      <c r="F17" s="37">
        <f t="shared" si="0"/>
        <v>0</v>
      </c>
    </row>
    <row r="18" spans="1:6" ht="28.8" x14ac:dyDescent="0.25">
      <c r="A18" s="58" t="s">
        <v>55</v>
      </c>
      <c r="B18" s="59" t="s">
        <v>56</v>
      </c>
      <c r="C18" s="63">
        <v>1</v>
      </c>
      <c r="D18" s="55" t="s">
        <v>46</v>
      </c>
      <c r="E18" s="37"/>
      <c r="F18" s="37">
        <f t="shared" si="0"/>
        <v>0</v>
      </c>
    </row>
    <row r="19" spans="1:6" ht="14.4" x14ac:dyDescent="0.25">
      <c r="A19" s="33">
        <v>1.3</v>
      </c>
      <c r="B19" s="34" t="s">
        <v>57</v>
      </c>
      <c r="C19" s="64"/>
      <c r="D19" s="65"/>
      <c r="E19" s="37"/>
      <c r="F19" s="38">
        <f>F20</f>
        <v>0</v>
      </c>
    </row>
    <row r="20" spans="1:6" ht="110.4" x14ac:dyDescent="0.25">
      <c r="A20" s="58" t="s">
        <v>58</v>
      </c>
      <c r="B20" s="59" t="s">
        <v>59</v>
      </c>
      <c r="C20" s="63">
        <v>1</v>
      </c>
      <c r="D20" s="55" t="s">
        <v>46</v>
      </c>
      <c r="E20" s="37"/>
      <c r="F20" s="37">
        <f t="shared" si="0"/>
        <v>0</v>
      </c>
    </row>
    <row r="21" spans="1:6" ht="14.4" x14ac:dyDescent="0.25">
      <c r="A21" s="19" t="s">
        <v>60</v>
      </c>
      <c r="B21" s="20" t="s">
        <v>61</v>
      </c>
      <c r="C21" s="21"/>
      <c r="D21" s="22"/>
      <c r="E21" s="23"/>
      <c r="F21" s="23">
        <f>SUM(F22:F36)/2</f>
        <v>0</v>
      </c>
    </row>
    <row r="22" spans="1:6" ht="14.4" x14ac:dyDescent="0.3">
      <c r="A22" s="6">
        <v>4.0999999999999996</v>
      </c>
      <c r="B22" s="7" t="s">
        <v>62</v>
      </c>
      <c r="C22" s="7" t="s">
        <v>8</v>
      </c>
      <c r="D22" s="8" t="s">
        <v>63</v>
      </c>
      <c r="E22" s="9" t="s">
        <v>64</v>
      </c>
      <c r="F22" s="9">
        <f>SUM(F23:F24)</f>
        <v>0</v>
      </c>
    </row>
    <row r="23" spans="1:6" ht="88.2" x14ac:dyDescent="0.25">
      <c r="A23" s="10" t="s">
        <v>65</v>
      </c>
      <c r="B23" s="11" t="s">
        <v>66</v>
      </c>
      <c r="C23" s="10" t="s">
        <v>16</v>
      </c>
      <c r="D23" s="10">
        <v>1</v>
      </c>
      <c r="E23" s="3"/>
      <c r="F23" s="3">
        <f>D23*E23</f>
        <v>0</v>
      </c>
    </row>
    <row r="24" spans="1:6" ht="57.6" x14ac:dyDescent="0.3">
      <c r="A24" s="10" t="s">
        <v>67</v>
      </c>
      <c r="B24" s="12" t="s">
        <v>68</v>
      </c>
      <c r="C24" s="10" t="s">
        <v>16</v>
      </c>
      <c r="D24" s="10">
        <v>1</v>
      </c>
      <c r="E24" s="3"/>
      <c r="F24" s="3">
        <f>D24*E24</f>
        <v>0</v>
      </c>
    </row>
    <row r="25" spans="1:6" ht="14.4" x14ac:dyDescent="0.3">
      <c r="A25" s="6">
        <v>4.2</v>
      </c>
      <c r="B25" s="7" t="s">
        <v>69</v>
      </c>
      <c r="C25" s="7"/>
      <c r="D25" s="8"/>
      <c r="E25" s="9"/>
      <c r="F25" s="9">
        <f>SUM(F26:F29)</f>
        <v>0</v>
      </c>
    </row>
    <row r="26" spans="1:6" ht="14.4" x14ac:dyDescent="0.25">
      <c r="A26" s="10" t="s">
        <v>70</v>
      </c>
      <c r="B26" s="11" t="s">
        <v>71</v>
      </c>
      <c r="C26" s="10" t="s">
        <v>19</v>
      </c>
      <c r="D26" s="10">
        <v>4</v>
      </c>
      <c r="E26" s="3"/>
      <c r="F26" s="3">
        <f>D26*E26</f>
        <v>0</v>
      </c>
    </row>
    <row r="27" spans="1:6" ht="102.6" x14ac:dyDescent="0.25">
      <c r="A27" s="10" t="s">
        <v>72</v>
      </c>
      <c r="B27" s="13" t="s">
        <v>73</v>
      </c>
      <c r="C27" s="14" t="s">
        <v>16</v>
      </c>
      <c r="D27" s="14">
        <v>1</v>
      </c>
      <c r="E27" s="3"/>
      <c r="F27" s="3">
        <f>D27*E27</f>
        <v>0</v>
      </c>
    </row>
    <row r="28" spans="1:6" ht="28.8" x14ac:dyDescent="0.25">
      <c r="A28" s="10" t="s">
        <v>74</v>
      </c>
      <c r="B28" s="11" t="s">
        <v>75</v>
      </c>
      <c r="C28" s="10" t="s">
        <v>23</v>
      </c>
      <c r="D28" s="10">
        <v>400</v>
      </c>
      <c r="E28" s="3"/>
      <c r="F28" s="3">
        <f>D28*E28</f>
        <v>0</v>
      </c>
    </row>
    <row r="29" spans="1:6" ht="28.8" x14ac:dyDescent="0.25">
      <c r="A29" s="10" t="s">
        <v>76</v>
      </c>
      <c r="B29" s="11" t="s">
        <v>77</v>
      </c>
      <c r="C29" s="10" t="s">
        <v>19</v>
      </c>
      <c r="D29" s="10">
        <v>4</v>
      </c>
      <c r="E29" s="3"/>
      <c r="F29" s="3">
        <f>D29*E29</f>
        <v>0</v>
      </c>
    </row>
    <row r="30" spans="1:6" ht="14.4" x14ac:dyDescent="0.3">
      <c r="A30" s="6">
        <v>4.3</v>
      </c>
      <c r="B30" s="7" t="s">
        <v>78</v>
      </c>
      <c r="C30" s="7"/>
      <c r="D30" s="8"/>
      <c r="E30" s="9"/>
      <c r="F30" s="9">
        <f>SUM(F31:F36)</f>
        <v>0</v>
      </c>
    </row>
    <row r="31" spans="1:6" ht="43.2" x14ac:dyDescent="0.25">
      <c r="A31" s="10" t="s">
        <v>79</v>
      </c>
      <c r="B31" s="11" t="s">
        <v>80</v>
      </c>
      <c r="C31" s="10" t="s">
        <v>16</v>
      </c>
      <c r="D31" s="10">
        <v>1</v>
      </c>
      <c r="E31" s="3"/>
      <c r="F31" s="3">
        <f t="shared" ref="F31:F36" si="1">D31*E31</f>
        <v>0</v>
      </c>
    </row>
    <row r="32" spans="1:6" ht="43.2" x14ac:dyDescent="0.25">
      <c r="A32" s="10" t="s">
        <v>81</v>
      </c>
      <c r="B32" s="11" t="s">
        <v>82</v>
      </c>
      <c r="C32" s="10" t="s">
        <v>16</v>
      </c>
      <c r="D32" s="10">
        <v>1</v>
      </c>
      <c r="E32" s="3"/>
      <c r="F32" s="3">
        <f t="shared" si="1"/>
        <v>0</v>
      </c>
    </row>
    <row r="33" spans="1:6" ht="100.8" x14ac:dyDescent="0.25">
      <c r="A33" s="10" t="s">
        <v>83</v>
      </c>
      <c r="B33" s="11" t="s">
        <v>84</v>
      </c>
      <c r="C33" s="10" t="s">
        <v>16</v>
      </c>
      <c r="D33" s="10">
        <v>1</v>
      </c>
      <c r="E33" s="3"/>
      <c r="F33" s="3">
        <f t="shared" si="1"/>
        <v>0</v>
      </c>
    </row>
    <row r="34" spans="1:6" ht="57.6" x14ac:dyDescent="0.25">
      <c r="A34" s="10" t="s">
        <v>85</v>
      </c>
      <c r="B34" s="15" t="s">
        <v>86</v>
      </c>
      <c r="C34" s="14" t="s">
        <v>16</v>
      </c>
      <c r="D34" s="14">
        <v>1</v>
      </c>
      <c r="E34" s="3"/>
      <c r="F34" s="3">
        <f t="shared" si="1"/>
        <v>0</v>
      </c>
    </row>
    <row r="35" spans="1:6" ht="28.8" x14ac:dyDescent="0.25">
      <c r="A35" s="10" t="s">
        <v>87</v>
      </c>
      <c r="B35" s="15" t="s">
        <v>88</v>
      </c>
      <c r="C35" s="14" t="s">
        <v>16</v>
      </c>
      <c r="D35" s="14">
        <v>1</v>
      </c>
      <c r="E35" s="3"/>
      <c r="F35" s="3">
        <f t="shared" si="1"/>
        <v>0</v>
      </c>
    </row>
    <row r="36" spans="1:6" ht="28.8" x14ac:dyDescent="0.25">
      <c r="A36" s="10" t="s">
        <v>89</v>
      </c>
      <c r="B36" s="11" t="s">
        <v>90</v>
      </c>
      <c r="C36" s="10" t="s">
        <v>19</v>
      </c>
      <c r="D36" s="10">
        <v>2</v>
      </c>
      <c r="E36" s="3"/>
      <c r="F36" s="3">
        <f t="shared" si="1"/>
        <v>0</v>
      </c>
    </row>
    <row r="37" spans="1:6" ht="13.8" x14ac:dyDescent="0.25">
      <c r="A37" s="41" t="s">
        <v>3</v>
      </c>
      <c r="B37" s="42" t="s">
        <v>30</v>
      </c>
      <c r="C37" s="66"/>
      <c r="D37" s="43"/>
      <c r="E37" s="44"/>
      <c r="F37" s="45"/>
    </row>
    <row r="38" spans="1:6" ht="25.5" customHeight="1" x14ac:dyDescent="0.25">
      <c r="A38" s="46" t="str">
        <f>A21</f>
        <v>BILL NO. 4</v>
      </c>
      <c r="B38" s="47" t="str">
        <f>B21</f>
        <v>REHABILITATION OF EXISITING WATER YARD</v>
      </c>
      <c r="C38" s="48" t="s">
        <v>8</v>
      </c>
      <c r="D38" s="49">
        <v>1</v>
      </c>
      <c r="E38" s="50">
        <f>F21</f>
        <v>0</v>
      </c>
      <c r="F38" s="51">
        <f>E38*D38</f>
        <v>0</v>
      </c>
    </row>
    <row r="39" spans="1:6" ht="33.75" customHeight="1" x14ac:dyDescent="0.25">
      <c r="A39" s="52"/>
      <c r="B39" s="53"/>
      <c r="C39" s="72" t="s">
        <v>0</v>
      </c>
      <c r="D39" s="73"/>
      <c r="E39" s="74"/>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5D413-DCAF-4B76-8E2F-ACFEB6D68F74}">
  <sheetPr>
    <pageSetUpPr fitToPage="1"/>
  </sheetPr>
  <dimension ref="A1:K32"/>
  <sheetViews>
    <sheetView tabSelected="1" view="pageBreakPreview" topLeftCell="A12" zoomScale="70" zoomScaleNormal="70" zoomScaleSheetLayoutView="70" workbookViewId="0">
      <selection activeCell="J21" sqref="J21"/>
    </sheetView>
  </sheetViews>
  <sheetFormatPr defaultRowHeight="13.8" x14ac:dyDescent="0.3"/>
  <cols>
    <col min="1" max="1" width="10.44140625" style="153" customWidth="1"/>
    <col min="2" max="2" width="102.44140625" style="91" customWidth="1"/>
    <col min="3" max="4" width="14" style="154" customWidth="1"/>
    <col min="5" max="6" width="24.44140625" style="91" customWidth="1"/>
    <col min="7" max="7" width="24.5546875" style="91" customWidth="1"/>
    <col min="8" max="16384" width="8.88671875" style="91"/>
  </cols>
  <sheetData>
    <row r="1" spans="1:11" ht="69" customHeight="1" thickBot="1" x14ac:dyDescent="0.35">
      <c r="A1" s="88"/>
      <c r="B1" s="89"/>
      <c r="C1" s="89"/>
      <c r="D1" s="89"/>
      <c r="E1" s="89"/>
      <c r="F1" s="90"/>
    </row>
    <row r="2" spans="1:11" ht="34.200000000000003" customHeight="1" thickTop="1" thickBot="1" x14ac:dyDescent="0.35">
      <c r="A2" s="92" t="s">
        <v>106</v>
      </c>
      <c r="B2" s="93"/>
      <c r="C2" s="93"/>
      <c r="D2" s="93"/>
      <c r="E2" s="93"/>
      <c r="F2" s="94"/>
    </row>
    <row r="3" spans="1:11" ht="46.2" customHeight="1" thickTop="1" thickBot="1" x14ac:dyDescent="0.35">
      <c r="A3" s="95" t="s">
        <v>3</v>
      </c>
      <c r="B3" s="96" t="s">
        <v>107</v>
      </c>
      <c r="C3" s="96"/>
      <c r="D3" s="96"/>
      <c r="E3" s="96"/>
      <c r="F3" s="97" t="s">
        <v>94</v>
      </c>
    </row>
    <row r="4" spans="1:11" ht="23.4" customHeight="1" x14ac:dyDescent="0.3">
      <c r="A4" s="98" t="s">
        <v>91</v>
      </c>
      <c r="B4" s="99" t="s">
        <v>92</v>
      </c>
      <c r="C4" s="100" t="s">
        <v>8</v>
      </c>
      <c r="D4" s="99" t="s">
        <v>63</v>
      </c>
      <c r="E4" s="101" t="s">
        <v>10</v>
      </c>
      <c r="F4" s="102" t="s">
        <v>11</v>
      </c>
    </row>
    <row r="5" spans="1:11" ht="28.95" customHeight="1" x14ac:dyDescent="0.3">
      <c r="A5" s="103" t="s">
        <v>93</v>
      </c>
      <c r="B5" s="104"/>
      <c r="C5" s="105"/>
      <c r="D5" s="105"/>
      <c r="E5" s="105"/>
      <c r="F5" s="106"/>
    </row>
    <row r="6" spans="1:11" ht="309" customHeight="1" x14ac:dyDescent="0.35">
      <c r="A6" s="107">
        <v>1</v>
      </c>
      <c r="B6" s="108" t="s">
        <v>97</v>
      </c>
      <c r="C6" s="109" t="s">
        <v>8</v>
      </c>
      <c r="D6" s="110">
        <v>1</v>
      </c>
      <c r="E6" s="111"/>
      <c r="F6" s="112">
        <f>E6*D6</f>
        <v>0</v>
      </c>
      <c r="K6" s="113"/>
    </row>
    <row r="7" spans="1:11" ht="79.5" customHeight="1" x14ac:dyDescent="0.35">
      <c r="A7" s="114">
        <v>2</v>
      </c>
      <c r="B7" s="115" t="s">
        <v>98</v>
      </c>
      <c r="C7" s="116" t="s">
        <v>8</v>
      </c>
      <c r="D7" s="117">
        <v>1</v>
      </c>
      <c r="E7" s="118"/>
      <c r="F7" s="112">
        <f t="shared" ref="F7:F13" si="0">E7*D7</f>
        <v>0</v>
      </c>
      <c r="I7" s="113"/>
    </row>
    <row r="8" spans="1:11" ht="44.4" customHeight="1" x14ac:dyDescent="0.3">
      <c r="A8" s="119">
        <v>3</v>
      </c>
      <c r="B8" s="120" t="s">
        <v>99</v>
      </c>
      <c r="C8" s="121" t="s">
        <v>8</v>
      </c>
      <c r="D8" s="122">
        <v>1</v>
      </c>
      <c r="E8" s="123"/>
      <c r="F8" s="112">
        <f t="shared" si="0"/>
        <v>0</v>
      </c>
    </row>
    <row r="9" spans="1:11" ht="44.4" customHeight="1" x14ac:dyDescent="0.3">
      <c r="A9" s="114">
        <v>4</v>
      </c>
      <c r="B9" s="124" t="s">
        <v>100</v>
      </c>
      <c r="C9" s="116" t="s">
        <v>8</v>
      </c>
      <c r="D9" s="117">
        <v>1</v>
      </c>
      <c r="E9" s="125"/>
      <c r="F9" s="112">
        <f t="shared" si="0"/>
        <v>0</v>
      </c>
    </row>
    <row r="10" spans="1:11" ht="130.80000000000001" customHeight="1" x14ac:dyDescent="0.3">
      <c r="A10" s="114">
        <v>5</v>
      </c>
      <c r="B10" s="120" t="s">
        <v>101</v>
      </c>
      <c r="C10" s="116" t="s">
        <v>8</v>
      </c>
      <c r="D10" s="117">
        <v>1</v>
      </c>
      <c r="E10" s="125"/>
      <c r="F10" s="112">
        <f t="shared" si="0"/>
        <v>0</v>
      </c>
    </row>
    <row r="11" spans="1:11" ht="93" customHeight="1" x14ac:dyDescent="0.3">
      <c r="A11" s="114">
        <v>6</v>
      </c>
      <c r="B11" s="124" t="s">
        <v>102</v>
      </c>
      <c r="C11" s="116" t="s">
        <v>8</v>
      </c>
      <c r="D11" s="117">
        <v>1</v>
      </c>
      <c r="E11" s="125"/>
      <c r="F11" s="112">
        <f t="shared" si="0"/>
        <v>0</v>
      </c>
    </row>
    <row r="12" spans="1:11" ht="178.2" customHeight="1" x14ac:dyDescent="0.3">
      <c r="A12" s="126">
        <v>7</v>
      </c>
      <c r="B12" s="120" t="s">
        <v>103</v>
      </c>
      <c r="C12" s="116" t="s">
        <v>8</v>
      </c>
      <c r="D12" s="117">
        <v>1</v>
      </c>
      <c r="E12" s="118"/>
      <c r="F12" s="112">
        <f t="shared" si="0"/>
        <v>0</v>
      </c>
    </row>
    <row r="13" spans="1:11" ht="47.4" customHeight="1" x14ac:dyDescent="0.3">
      <c r="A13" s="126">
        <v>8</v>
      </c>
      <c r="B13" s="124" t="s">
        <v>104</v>
      </c>
      <c r="C13" s="116" t="s">
        <v>96</v>
      </c>
      <c r="D13" s="117">
        <v>3</v>
      </c>
      <c r="E13" s="118"/>
      <c r="F13" s="112">
        <f t="shared" si="0"/>
        <v>0</v>
      </c>
    </row>
    <row r="14" spans="1:11" ht="48" customHeight="1" x14ac:dyDescent="0.3">
      <c r="A14" s="126">
        <v>9</v>
      </c>
      <c r="B14" s="127" t="s">
        <v>105</v>
      </c>
      <c r="C14" s="128" t="s">
        <v>8</v>
      </c>
      <c r="D14" s="128">
        <v>1</v>
      </c>
      <c r="E14" s="129"/>
      <c r="F14" s="112">
        <f t="shared" ref="F14" si="1">E14*D14</f>
        <v>0</v>
      </c>
      <c r="G14" s="130"/>
    </row>
    <row r="15" spans="1:11" ht="30.6" customHeight="1" x14ac:dyDescent="0.3">
      <c r="A15" s="126"/>
      <c r="B15" s="127"/>
      <c r="C15" s="126"/>
      <c r="D15" s="126"/>
      <c r="E15" s="129"/>
      <c r="F15" s="112"/>
    </row>
    <row r="16" spans="1:11" ht="36.6" customHeight="1" x14ac:dyDescent="0.3">
      <c r="A16" s="131"/>
      <c r="B16" s="132"/>
      <c r="C16" s="132"/>
      <c r="D16" s="132"/>
      <c r="E16" s="132"/>
      <c r="F16" s="133"/>
    </row>
    <row r="17" spans="1:6" ht="37.799999999999997" customHeight="1" x14ac:dyDescent="0.3">
      <c r="A17" s="134"/>
      <c r="B17" s="135"/>
      <c r="C17" s="135"/>
      <c r="D17" s="135"/>
      <c r="E17" s="135"/>
      <c r="F17" s="136"/>
    </row>
    <row r="18" spans="1:6" ht="101.4" customHeight="1" x14ac:dyDescent="0.3">
      <c r="A18" s="137"/>
      <c r="B18" s="138"/>
      <c r="C18" s="138"/>
      <c r="D18" s="138"/>
      <c r="E18" s="138"/>
      <c r="F18" s="139"/>
    </row>
    <row r="19" spans="1:6" ht="37.799999999999997" customHeight="1" x14ac:dyDescent="0.3">
      <c r="A19" s="140" t="s">
        <v>95</v>
      </c>
      <c r="B19" s="141"/>
      <c r="C19" s="141"/>
      <c r="D19" s="141"/>
      <c r="E19" s="142"/>
      <c r="F19" s="143">
        <f>SUM(F6:F15)</f>
        <v>0</v>
      </c>
    </row>
    <row r="20" spans="1:6" s="160" customFormat="1" ht="36.6" customHeight="1" x14ac:dyDescent="0.3">
      <c r="A20" s="155"/>
      <c r="B20" s="156" t="s">
        <v>108</v>
      </c>
      <c r="C20" s="157"/>
      <c r="D20" s="158"/>
      <c r="E20" s="158"/>
      <c r="F20" s="159"/>
    </row>
    <row r="21" spans="1:6" s="160" customFormat="1" ht="32.4" customHeight="1" x14ac:dyDescent="0.3">
      <c r="A21" s="155"/>
      <c r="B21" s="161" t="s">
        <v>109</v>
      </c>
      <c r="C21" s="157"/>
      <c r="D21" s="158"/>
      <c r="E21" s="158"/>
      <c r="F21" s="159"/>
    </row>
    <row r="22" spans="1:6" s="160" customFormat="1" ht="32.4" customHeight="1" x14ac:dyDescent="0.3">
      <c r="A22" s="155"/>
      <c r="B22" s="161" t="s">
        <v>110</v>
      </c>
      <c r="C22" s="157"/>
      <c r="D22" s="158"/>
      <c r="E22" s="158"/>
      <c r="F22" s="159"/>
    </row>
    <row r="23" spans="1:6" s="160" customFormat="1" ht="32.4" customHeight="1" x14ac:dyDescent="0.3">
      <c r="A23" s="155"/>
      <c r="B23" s="161" t="s">
        <v>111</v>
      </c>
      <c r="C23" s="157"/>
      <c r="D23" s="158"/>
      <c r="E23" s="158"/>
      <c r="F23" s="159"/>
    </row>
    <row r="24" spans="1:6" s="160" customFormat="1" ht="32.4" customHeight="1" x14ac:dyDescent="0.3">
      <c r="A24" s="155"/>
      <c r="B24" s="161" t="s">
        <v>112</v>
      </c>
      <c r="C24" s="157"/>
      <c r="D24" s="158"/>
      <c r="E24" s="158"/>
      <c r="F24" s="159"/>
    </row>
    <row r="25" spans="1:6" s="160" customFormat="1" ht="32.4" customHeight="1" x14ac:dyDescent="0.3">
      <c r="A25" s="155"/>
      <c r="B25" s="161" t="s">
        <v>113</v>
      </c>
      <c r="C25" s="157"/>
      <c r="D25" s="158"/>
      <c r="E25" s="158"/>
      <c r="F25" s="159"/>
    </row>
    <row r="26" spans="1:6" s="160" customFormat="1" ht="32.4" customHeight="1" thickBot="1" x14ac:dyDescent="0.35">
      <c r="A26" s="162"/>
      <c r="B26" s="163" t="s">
        <v>114</v>
      </c>
      <c r="C26" s="164"/>
      <c r="D26" s="165"/>
      <c r="E26" s="165"/>
      <c r="F26" s="166"/>
    </row>
    <row r="27" spans="1:6" ht="25.8" x14ac:dyDescent="0.3">
      <c r="A27" s="144"/>
      <c r="B27" s="144"/>
      <c r="C27" s="144"/>
      <c r="D27" s="144"/>
      <c r="E27" s="145"/>
      <c r="F27" s="146"/>
    </row>
    <row r="28" spans="1:6" ht="25.8" x14ac:dyDescent="0.3">
      <c r="A28" s="144"/>
      <c r="B28" s="144"/>
      <c r="C28" s="144"/>
      <c r="D28" s="144"/>
      <c r="E28" s="145"/>
      <c r="F28" s="146"/>
    </row>
    <row r="29" spans="1:6" ht="25.8" x14ac:dyDescent="0.3">
      <c r="A29" s="144"/>
      <c r="B29" s="144"/>
      <c r="C29" s="144"/>
      <c r="D29" s="144"/>
      <c r="E29" s="145"/>
      <c r="F29" s="146"/>
    </row>
    <row r="30" spans="1:6" ht="19.2" customHeight="1" x14ac:dyDescent="0.3">
      <c r="A30" s="147"/>
      <c r="B30" s="148"/>
      <c r="C30" s="149"/>
      <c r="D30" s="150"/>
      <c r="E30" s="118"/>
      <c r="F30" s="151"/>
    </row>
    <row r="31" spans="1:6" ht="30" customHeight="1" x14ac:dyDescent="0.3">
      <c r="A31" s="147"/>
      <c r="B31" s="148"/>
      <c r="C31" s="149"/>
      <c r="D31" s="150"/>
      <c r="E31" s="118"/>
      <c r="F31" s="151"/>
    </row>
    <row r="32" spans="1:6" x14ac:dyDescent="0.3">
      <c r="A32" s="152"/>
      <c r="B32" s="152"/>
      <c r="C32" s="152"/>
      <c r="D32" s="152"/>
      <c r="E32" s="152"/>
      <c r="F32" s="152"/>
    </row>
  </sheetData>
  <protectedRanges>
    <protectedRange sqref="E6:E15 E18 E17 E16" name="UnitCost_1_1"/>
    <protectedRange sqref="E30:E31" name="UnitCost_1_1_3"/>
    <protectedRange sqref="E19:E29" name="UnitCost_1_1_1_2"/>
  </protectedRanges>
  <mergeCells count="6">
    <mergeCell ref="A19:E19"/>
    <mergeCell ref="A1:F1"/>
    <mergeCell ref="A2:F2"/>
    <mergeCell ref="B3:E3"/>
    <mergeCell ref="B5:F5"/>
    <mergeCell ref="A16:F18"/>
  </mergeCells>
  <pageMargins left="0.25" right="0.25" top="0.75" bottom="0.75" header="0.3" footer="0.3"/>
  <pageSetup paperSize="9" scale="53" fitToHeight="0" orientation="portrait" r:id="rId1"/>
  <headerFooter>
    <oddFooter>Page &amp;P of &amp;N</oddFooter>
  </headerFooter>
  <rowBreaks count="1" manualBreakCount="1">
    <brk id="15" max="5"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962BBAF-5F1F-4048-A717-01797738240F}">
  <ds:schemaRefs>
    <ds:schemaRef ds:uri="http://schemas.microsoft.com/sharepoint/v3/contenttype/forms"/>
  </ds:schemaRefs>
</ds:datastoreItem>
</file>

<file path=customXml/itemProps2.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customXml/itemProps3.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New Wateryard</vt:lpstr>
      <vt:lpstr>Water Yard Rehabilitation</vt:lpstr>
      <vt:lpstr>Priced BoQ for RO System-Burgab</vt:lpstr>
      <vt:lpstr>'Priced BoQ for RO System-Burgab'!Print_Area</vt:lpstr>
      <vt:lpstr>'Priced BoQ for RO System-Burgab'!Print_Titles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2026-03-02T10:32:56Z</cp:lastPrinted>
  <dcterms:created xsi:type="dcterms:W3CDTF">2007-10-24T21:11:02Z</dcterms:created>
  <dcterms:modified xsi:type="dcterms:W3CDTF">2026-03-02T10:32:59Z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