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4"/>
  <workbookPr defaultThemeVersion="124226"/>
  <mc:AlternateContent xmlns:mc="http://schemas.openxmlformats.org/markup-compatibility/2006">
    <mc:Choice Requires="x15">
      <x15ac:absPath xmlns:x15ac="http://schemas.microsoft.com/office/spreadsheetml/2010/11/ac" url="C:\Users\Hared\Downloads\"/>
    </mc:Choice>
  </mc:AlternateContent>
  <xr:revisionPtr revIDLastSave="38" documentId="13_ncr:1_{D1193E4E-77F9-4F5B-973D-0F4899D478EA}" xr6:coauthVersionLast="47" xr6:coauthVersionMax="47" xr10:uidLastSave="{0F47B2A2-8E87-4831-AFA4-7B1001EBBA85}"/>
  <bookViews>
    <workbookView xWindow="0" yWindow="0" windowWidth="28800" windowHeight="11925" tabRatio="930" xr2:uid="{00000000-000D-0000-FFFF-FFFF00000000}"/>
  </bookViews>
  <sheets>
    <sheet name="ECHO REH" sheetId="14" r:id="rId1"/>
  </sheets>
  <calcPr calcId="191028"/>
  <customWorkbookViews>
    <customWorkbookView name="Benjamin Moon - Personal View" guid="{A6D5028A-ED8F-4923-BFF1-A3E10AAE675B}" mergeInterval="0" personalView="1" xWindow="958" windowWidth="913" windowHeight="1039"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7" i="14" l="1"/>
  <c r="E72" i="14"/>
  <c r="E63" i="14"/>
  <c r="E62" i="14"/>
  <c r="E61" i="14"/>
  <c r="E48" i="14"/>
  <c r="E47" i="14"/>
  <c r="E46" i="14"/>
</calcChain>
</file>

<file path=xl/sharedStrings.xml><?xml version="1.0" encoding="utf-8"?>
<sst xmlns="http://schemas.openxmlformats.org/spreadsheetml/2006/main" count="419" uniqueCount="183">
  <si>
    <r>
      <rPr>
        <b/>
        <sz val="14"/>
        <color rgb="FFC00000"/>
        <rFont val="Calibri"/>
      </rPr>
      <t>Technical  Annex A 1:</t>
    </r>
    <r>
      <rPr>
        <b/>
        <sz val="14"/>
        <color rgb="FF000000"/>
        <rFont val="Calibri"/>
      </rPr>
      <t xml:space="preserve"> BILL OF QUANTITY FOR THE SOLARIZATION OF THE SHALLOW WELL</t>
    </r>
  </si>
  <si>
    <r>
      <rPr>
        <b/>
        <sz val="12"/>
        <color rgb="FFC00000"/>
        <rFont val="Calibri"/>
      </rPr>
      <t>ITB</t>
    </r>
    <r>
      <rPr>
        <b/>
        <sz val="12"/>
        <color rgb="FF000000"/>
        <rFont val="Calibri"/>
      </rPr>
      <t xml:space="preserve"> Reference Number ITB-SOM-BLW- 24-001  (ECHO  Shallow Well, Beledweyne, Hiiraan region).</t>
    </r>
  </si>
  <si>
    <t>DRC to complete</t>
  </si>
  <si>
    <t>Bidder to complete</t>
  </si>
  <si>
    <t>Item/Milestone Required</t>
  </si>
  <si>
    <t>Delivery Location</t>
  </si>
  <si>
    <t>Quantity required</t>
  </si>
  <si>
    <t>Item/Milestone offered (name make and model with full specification)</t>
  </si>
  <si>
    <t>Country of Origin</t>
  </si>
  <si>
    <t>Quantity Offered</t>
  </si>
  <si>
    <t>S.No</t>
  </si>
  <si>
    <t>Description of works</t>
  </si>
  <si>
    <t>Unit</t>
  </si>
  <si>
    <t>Quantity</t>
  </si>
  <si>
    <t>A</t>
  </si>
  <si>
    <t>Solar Installation of solar power system depth 20m, Static Water level 4m, installed/pump level 11m. Provision of all required Solar installation of BHA Shallow well depth 20m, Static Water level 4m, Depth of Pump Installed/pump level 11m with a pumping test, transport provision of all required tools, equipment and construction materials and clearing of site upon arrival.</t>
  </si>
  <si>
    <r>
      <t>Supply and Install Solar Panels and Accessories of Mono Crystalline Type No.</t>
    </r>
    <r>
      <rPr>
        <b/>
        <sz val="12"/>
        <color indexed="8"/>
        <rFont val="Times New Roman"/>
        <family val="1"/>
      </rPr>
      <t xml:space="preserve"> 14 pc</t>
    </r>
    <r>
      <rPr>
        <sz val="12"/>
        <rFont val="Times New Roman"/>
        <family val="1"/>
      </rPr>
      <t>s which is CERTIFIED M2 SOLAR  certified by International Organization for Standardization(ISO) and the Efficiency between 17 - 24%// Supply and Install solar panels made of stainless steal of 8790w or aproximately 15 kw</t>
    </r>
  </si>
  <si>
    <t>Beledweyene</t>
  </si>
  <si>
    <t>Ea</t>
  </si>
  <si>
    <t xml:space="preserve">• Type ………………………………………......................360 – 72M
• Peak Power (Pmax):……………………........................360 W
• Open Circuit Voltage (Voc)…………............................ 44.8 V
• Short Circuit Current (Isc)……………........................... 10.6 A
• Max.Power Voltage (Vmp)…………............................. 37.5 V
• Max.Power Current (Imp)……………............................. 9.62 A
• Maximum System Voltage…………......…................... 1500 V
• Power Tolerance:……………………..……...................+/- 3%
• Dimensions (MM)……………………....….....................1950 x 992 x 40
Note: All Technical Data at a Standard test Condition AM=1.5, E=1000 W/M2, Tc=25 C0
</t>
  </si>
  <si>
    <t>Suply and Install stainless steel Solar Pump Inverter of RS10100-3L-0012-4-X+HMGR 4KW or equivalent submersible pump  (DC/AC Inverters Grundfox) Controller/ pump Inverter Input U1:3AC 380-480V 50/60Hz, 11:11.3A DC 400-800V, Output 3 0-Input V 0-320Hz, 12:12A, Power P2: 5.5kw, 400V/7.5Hp:380V  IP66 AC. 
• working temperature: -10～+50℃
• Well sensor.
• Water Tank sensor.</t>
  </si>
  <si>
    <t>DC Wire for Special solar cable - 40 ～+1250C Max 1000V AC/1800V DC 1x6.0 mm2</t>
  </si>
  <si>
    <t>M</t>
  </si>
  <si>
    <t xml:space="preserve">Combiner fuse box &amp; small accessory
• DC Combiner Fuse box
• DC circuit breaker
• Manual transfer/Change over switch-generator &amp; PV Array of 100A max
• PV Dis connector 
</t>
  </si>
  <si>
    <t>ea</t>
  </si>
  <si>
    <t xml:space="preserve">Case Water Proof for Solar pump inverter         </t>
  </si>
  <si>
    <t>pcs</t>
  </si>
  <si>
    <t>Supply and install CABLE  4 core, 4x10 mm2</t>
  </si>
  <si>
    <t xml:space="preserve">Installation, internal wiring sundries, sensors. </t>
  </si>
  <si>
    <t>lms</t>
  </si>
  <si>
    <t xml:space="preserve">Supply and Install the Solar Ground Mounting of Golvanized Steel Ranking Structure  frame with Gentel sloping of 1.6m Elevation ,1.4m@&lt;150 and Sett off the resistance of the air space of 2mm,Bolding and welding the frame work Fix  to the footing </t>
  </si>
  <si>
    <t>Kw</t>
  </si>
  <si>
    <t>• Excavation Footing (600x500x500)
• Reinforced concrete to bellow the ground (600x500x500) bellow the ground and
• Reinforced Concrete Above the ground (500x500x500)mm  above the ground with base of 
• Supply and fix 3 Inch Galvanized steel Pipe Class B for Columns
• Supply and Fix mounting of Galvanized Steel Ranking Structure
• Man powering, unti rust painting with a ranking frame of Serial and Parallel as you see the attached Drawing with a technical guidance of Engineer for 11,250Wp</t>
  </si>
  <si>
    <t>M3</t>
  </si>
  <si>
    <t>SUB TOTA FOR SOLARIZATION</t>
  </si>
  <si>
    <t>Shallow Well Rehabilitation and Excavation  additional 5m in Depth</t>
  </si>
  <si>
    <t>Pumping out water from the well and do Diselting sand cleaning all ud and rubish materials from the well</t>
  </si>
  <si>
    <t>Excavate and deepen an additional  of 5m Depth for the shallow well, prepare precasting RRC rings install properly to the additional dimensions.</t>
  </si>
  <si>
    <t>Construct a concrete masonry apron of 1m high circular foundation and construct 100mm cover slab at the top of the well and install a 400mm2 steel door for maitenance use.</t>
  </si>
  <si>
    <t>3,14</t>
  </si>
  <si>
    <t xml:space="preserve">Gravel Packing:Provide cleaned and washed gravel and packing at the bottom of the well to conduct filtration admixture,15mm thick rendering </t>
  </si>
  <si>
    <t>Procure and install Submersible pump, PS2 1800 Lorentz-3kw, with matching cut-off electrodes, drop cables control panel, all accessories included (Stand by Pump)</t>
  </si>
  <si>
    <t>Pcs</t>
  </si>
  <si>
    <t xml:space="preserve">Supply and Install 2.5 inch PVC Pipe for submersible pump and connect to Elevated tank </t>
  </si>
  <si>
    <t>T-joint</t>
  </si>
  <si>
    <t>G-Valve(2 inch)</t>
  </si>
  <si>
    <t>Elbo-</t>
  </si>
  <si>
    <t>Valve socket</t>
  </si>
  <si>
    <t>Glue fax</t>
  </si>
  <si>
    <t>KG</t>
  </si>
  <si>
    <t>Return valve(2inch)</t>
  </si>
  <si>
    <t>Sub Total</t>
  </si>
  <si>
    <t>B</t>
  </si>
  <si>
    <t>CONSTRUCTION OF CHAIN LINK FENCE</t>
  </si>
  <si>
    <t>Note:</t>
  </si>
  <si>
    <r>
      <t xml:space="preserve">Provide materials and construction of </t>
    </r>
    <r>
      <rPr>
        <u/>
        <sz val="12"/>
        <color indexed="8"/>
        <rFont val="Times New Roman"/>
        <family val="1"/>
      </rPr>
      <t>chain Link Fence</t>
    </r>
    <r>
      <rPr>
        <sz val="12"/>
        <color indexed="8"/>
        <rFont val="Times New Roman"/>
        <family val="1"/>
      </rPr>
      <t xml:space="preserve"> made from GI pipe </t>
    </r>
    <r>
      <rPr>
        <u/>
        <sz val="12"/>
        <color indexed="8"/>
        <rFont val="Times New Roman"/>
        <family val="1"/>
      </rPr>
      <t>2.5" dia. B-class and 1.8m clear height every 2.5 meter length</t>
    </r>
    <r>
      <rPr>
        <sz val="12"/>
        <color indexed="8"/>
        <rFont val="Times New Roman"/>
        <family val="1"/>
      </rPr>
      <t xml:space="preserve">, The chain link is 50mmx50mm opening and 2.7mm dim. </t>
    </r>
  </si>
  <si>
    <t xml:space="preserve"> Supply and Install The chain link is 50mmx50mm opening and 2.7mm dim. Which the roll is 30mx2m(LxW) The area of Solar Panels:
• Width: 996x12=11,904mm
• Length: 2180x8=15,648mm                                                                                     </t>
  </si>
  <si>
    <t>roll</t>
  </si>
  <si>
    <t xml:space="preserve">Supply and Fix 5" of Angular for as a Columns Fixing the ground </t>
  </si>
  <si>
    <t xml:space="preserve">Construction Footing and Blinding to fix G.I Pipe, then to 50cm above the footing, and welding the security net into G.I and fix two frame door of 1.5mx2m, and 3mx2m </t>
  </si>
  <si>
    <t>1,3</t>
  </si>
  <si>
    <t>Construction foundation of Marble stone and concrete above the foundation a Ground beam Lean concrete to fix the Chain Link fence 40cm above the ground floor and insert the 10cm the chain link in to the footing above the ground(120cx0.40x0.40)</t>
  </si>
  <si>
    <r>
      <t>m</t>
    </r>
    <r>
      <rPr>
        <vertAlign val="superscript"/>
        <sz val="12"/>
        <color rgb="FF00000A"/>
        <rFont val="Times New Roman"/>
        <family val="1"/>
      </rPr>
      <t>3</t>
    </r>
  </si>
  <si>
    <t xml:space="preserve">Supply and install Wires Fixing above the chainlink but on the weldening G.I Angular and Fence Net </t>
  </si>
  <si>
    <t>Grand Total</t>
  </si>
  <si>
    <t>C</t>
  </si>
  <si>
    <r>
      <t>Construction of 30m</t>
    </r>
    <r>
      <rPr>
        <vertAlign val="superscript"/>
        <sz val="12"/>
        <color indexed="8"/>
        <rFont val="Times New Roman"/>
        <family val="1"/>
      </rPr>
      <t xml:space="preserve">3 </t>
    </r>
    <r>
      <rPr>
        <sz val="12"/>
        <color indexed="8"/>
        <rFont val="Times New Roman"/>
        <family val="1"/>
      </rPr>
      <t>of Elevatot water tank at 10m height</t>
    </r>
  </si>
  <si>
    <t xml:space="preserve">SUB STRUCTURE </t>
  </si>
  <si>
    <r>
      <rPr>
        <b/>
        <u/>
        <sz val="12"/>
        <color indexed="8"/>
        <rFont val="Times New Roman"/>
        <family val="1"/>
      </rPr>
      <t>Site clearance</t>
    </r>
    <r>
      <rPr>
        <b/>
        <i/>
        <u/>
        <sz val="12"/>
        <color indexed="8"/>
        <rFont val="Times New Roman"/>
        <family val="1"/>
      </rPr>
      <t xml:space="preserve">: </t>
    </r>
    <r>
      <rPr>
        <sz val="12"/>
        <color indexed="8"/>
        <rFont val="Times New Roman"/>
        <family val="1"/>
      </rPr>
      <t>clear site from vegetation, debris, unwanted material and despose it to a safe place</t>
    </r>
  </si>
  <si>
    <r>
      <rPr>
        <b/>
        <u/>
        <sz val="12"/>
        <color indexed="8"/>
        <rFont val="Times New Roman"/>
        <family val="1"/>
      </rPr>
      <t xml:space="preserve">Footing Excavation: </t>
    </r>
    <r>
      <rPr>
        <sz val="12"/>
        <color indexed="8"/>
        <rFont val="Times New Roman"/>
        <family val="1"/>
      </rPr>
      <t>Excavate 9 (1.5x1.5x1.5)m Blind for footings, level and compact well</t>
    </r>
    <r>
      <rPr>
        <b/>
        <u/>
        <sz val="12"/>
        <color indexed="8"/>
        <rFont val="Times New Roman"/>
        <family val="1"/>
      </rPr>
      <t xml:space="preserve"> ( before receiving foundation blinding)/</t>
    </r>
    <r>
      <rPr>
        <u/>
        <sz val="12"/>
        <color indexed="8"/>
        <rFont val="Times New Roman"/>
        <family val="1"/>
      </rPr>
      <t>cut and trim all projected faces</t>
    </r>
  </si>
  <si>
    <r>
      <t>m</t>
    </r>
    <r>
      <rPr>
        <vertAlign val="superscript"/>
        <sz val="12"/>
        <color theme="1"/>
        <rFont val="Times New Roman"/>
        <family val="1"/>
      </rPr>
      <t>3</t>
    </r>
  </si>
  <si>
    <r>
      <rPr>
        <b/>
        <u/>
        <sz val="12"/>
        <color indexed="8"/>
        <rFont val="Times New Roman"/>
        <family val="1"/>
      </rPr>
      <t>Hardcore:</t>
    </r>
    <r>
      <rPr>
        <sz val="12"/>
        <color indexed="8"/>
        <rFont val="Times New Roman"/>
        <family val="1"/>
      </rPr>
      <t xml:space="preserve"> supply and fill 300mm </t>
    </r>
    <r>
      <rPr>
        <b/>
        <sz val="12"/>
        <color indexed="8"/>
        <rFont val="Times New Roman"/>
        <family val="1"/>
      </rPr>
      <t xml:space="preserve"> 9(1.5x1.5x0.3</t>
    </r>
    <r>
      <rPr>
        <sz val="12"/>
        <color indexed="8"/>
        <rFont val="Times New Roman"/>
        <family val="1"/>
      </rPr>
      <t>) (imported or Excavated selected material over the ground floor compact AS PER Specification before recieving blinding</t>
    </r>
  </si>
  <si>
    <r>
      <rPr>
        <b/>
        <u/>
        <sz val="12"/>
        <color indexed="8"/>
        <rFont val="Times New Roman"/>
        <family val="1"/>
      </rPr>
      <t xml:space="preserve">Foundation Blinding: </t>
    </r>
    <r>
      <rPr>
        <sz val="12"/>
        <color indexed="8"/>
        <rFont val="Times New Roman"/>
        <family val="1"/>
      </rPr>
      <t xml:space="preserve">Lay 50mm thick lean 4 </t>
    </r>
    <r>
      <rPr>
        <b/>
        <sz val="12"/>
        <color indexed="8"/>
        <rFont val="Times New Roman"/>
        <family val="1"/>
      </rPr>
      <t>(1.5x1.5X0.1)m c</t>
    </r>
    <r>
      <rPr>
        <sz val="12"/>
        <color indexed="8"/>
        <rFont val="Times New Roman"/>
        <family val="1"/>
      </rPr>
      <t xml:space="preserve">oncrete </t>
    </r>
    <r>
      <rPr>
        <b/>
        <sz val="12"/>
        <color indexed="8"/>
        <rFont val="Times New Roman"/>
        <family val="1"/>
      </rPr>
      <t xml:space="preserve">1:4:8 /3bags of cem/0.4cum of river sand /0.8cum of Graded stone 40mm nominal size AS PER SPECS </t>
    </r>
    <r>
      <rPr>
        <sz val="12"/>
        <color indexed="8"/>
        <rFont val="Times New Roman"/>
        <family val="1"/>
      </rPr>
      <t>above the excavated footing and  foundation trenchs, cure the blinding</t>
    </r>
  </si>
  <si>
    <r>
      <rPr>
        <b/>
        <u/>
        <sz val="12"/>
        <color indexed="8"/>
        <rFont val="Times New Roman"/>
        <family val="1"/>
      </rPr>
      <t xml:space="preserve">Footing concrete : </t>
    </r>
    <r>
      <rPr>
        <sz val="12"/>
        <color indexed="8"/>
        <rFont val="Times New Roman"/>
        <family val="1"/>
      </rPr>
      <t>provide and cast 9 (1.4x1.4x0.75)m R.C.C footing over the blinding mix 1:2:4 /6bags of cem/1cum of concrete</t>
    </r>
    <r>
      <rPr>
        <i/>
        <u/>
        <sz val="12"/>
        <color indexed="8"/>
        <rFont val="Times New Roman"/>
        <family val="1"/>
      </rPr>
      <t xml:space="preserve"> ___</t>
    </r>
    <r>
      <rPr>
        <b/>
        <i/>
        <u/>
        <sz val="12"/>
        <color indexed="8"/>
        <rFont val="Times New Roman"/>
        <family val="1"/>
      </rPr>
      <t>Reinforeced with double layered Y16 deformed steel in both directions/</t>
    </r>
    <r>
      <rPr>
        <u/>
        <sz val="12"/>
        <color indexed="8"/>
        <rFont val="Times New Roman"/>
        <family val="1"/>
      </rPr>
      <t>use vibrator in accordance with specifications</t>
    </r>
  </si>
  <si>
    <r>
      <rPr>
        <b/>
        <u/>
        <sz val="12"/>
        <color indexed="8"/>
        <rFont val="Times New Roman"/>
        <family val="1"/>
      </rPr>
      <t xml:space="preserve">Ground Beam Excavation: </t>
    </r>
    <r>
      <rPr>
        <sz val="12"/>
        <color indexed="8"/>
        <rFont val="Times New Roman"/>
        <family val="1"/>
      </rPr>
      <t>Excavate (0.5x0.4x35.4)m foundation, level and compact well</t>
    </r>
    <r>
      <rPr>
        <b/>
        <u/>
        <sz val="12"/>
        <color indexed="8"/>
        <rFont val="Times New Roman"/>
        <family val="1"/>
      </rPr>
      <t xml:space="preserve"> ( before receiving foundation blinding)/</t>
    </r>
    <r>
      <rPr>
        <u/>
        <sz val="12"/>
        <color indexed="8"/>
        <rFont val="Times New Roman"/>
        <family val="1"/>
      </rPr>
      <t>cut and trim all projected faces</t>
    </r>
  </si>
  <si>
    <r>
      <rPr>
        <b/>
        <u/>
        <sz val="12"/>
        <color indexed="8"/>
        <rFont val="Times New Roman"/>
        <family val="1"/>
      </rPr>
      <t xml:space="preserve">Beam Blinding: </t>
    </r>
    <r>
      <rPr>
        <sz val="12"/>
        <color indexed="8"/>
        <rFont val="Times New Roman"/>
        <family val="1"/>
      </rPr>
      <t xml:space="preserve">Lay 50mm thick lean (0.5x0.1x35.4)m </t>
    </r>
    <r>
      <rPr>
        <b/>
        <sz val="12"/>
        <color indexed="8"/>
        <rFont val="Times New Roman"/>
        <family val="1"/>
      </rPr>
      <t xml:space="preserve"> c</t>
    </r>
    <r>
      <rPr>
        <sz val="12"/>
        <color indexed="8"/>
        <rFont val="Times New Roman"/>
        <family val="1"/>
      </rPr>
      <t xml:space="preserve">oncrete </t>
    </r>
    <r>
      <rPr>
        <b/>
        <sz val="12"/>
        <color indexed="8"/>
        <rFont val="Times New Roman"/>
        <family val="1"/>
      </rPr>
      <t xml:space="preserve">1:4:8 /3bags of cem/0.4cum of river sand /0.8cum of Graded stone 40mm nominal size as Perspecification </t>
    </r>
    <r>
      <rPr>
        <sz val="12"/>
        <color indexed="8"/>
        <rFont val="Times New Roman"/>
        <family val="1"/>
      </rPr>
      <t>above the excavated footing and  foundation trenchs, cure the blinding</t>
    </r>
  </si>
  <si>
    <r>
      <rPr>
        <b/>
        <u/>
        <sz val="12"/>
        <color indexed="8"/>
        <rFont val="Times New Roman"/>
        <family val="1"/>
      </rPr>
      <t xml:space="preserve">Ground TIE Beams: </t>
    </r>
    <r>
      <rPr>
        <sz val="12"/>
        <color indexed="8"/>
        <rFont val="Times New Roman"/>
        <family val="1"/>
      </rPr>
      <t>provide and cast (0.4x0.45x35.4m) R.C.C beam MIX</t>
    </r>
    <r>
      <rPr>
        <b/>
        <u/>
        <sz val="12"/>
        <color indexed="8"/>
        <rFont val="Times New Roman"/>
        <family val="1"/>
      </rPr>
      <t xml:space="preserve"> 1:2:4/6bags of cem/1cum of </t>
    </r>
    <r>
      <rPr>
        <sz val="12"/>
        <color indexed="8"/>
        <rFont val="Times New Roman"/>
        <family val="1"/>
      </rPr>
      <t>concrete___Reinforeced with 4Y14 linked with Y8mm stirupps @200mm c/c</t>
    </r>
  </si>
  <si>
    <r>
      <rPr>
        <b/>
        <u/>
        <sz val="12"/>
        <color indexed="8"/>
        <rFont val="Times New Roman"/>
        <family val="1"/>
      </rPr>
      <t>Backfilling with Good Hardcore and Crashed Stone:</t>
    </r>
    <r>
      <rPr>
        <u/>
        <sz val="12"/>
        <color indexed="8"/>
        <rFont val="Times New Roman"/>
        <family val="1"/>
      </rPr>
      <t xml:space="preserve"> </t>
    </r>
    <r>
      <rPr>
        <sz val="12"/>
        <color indexed="8"/>
        <rFont val="Times New Roman"/>
        <family val="1"/>
      </rPr>
      <t>supply and fill  (imported or Excavated selected material over the ground floor compact AS PER Specification</t>
    </r>
  </si>
  <si>
    <t xml:space="preserve">SUPER- STRUCTURE </t>
  </si>
  <si>
    <r>
      <rPr>
        <b/>
        <u/>
        <sz val="12"/>
        <color indexed="8"/>
        <rFont val="Times New Roman"/>
        <family val="1"/>
      </rPr>
      <t xml:space="preserve">Middle Tie Beams: </t>
    </r>
    <r>
      <rPr>
        <sz val="12"/>
        <color indexed="8"/>
        <rFont val="Times New Roman"/>
        <family val="1"/>
      </rPr>
      <t>provide and cast 2x(0.4x0.4x41.4m) R.C.C beam MIX</t>
    </r>
    <r>
      <rPr>
        <b/>
        <u/>
        <sz val="12"/>
        <color indexed="8"/>
        <rFont val="Times New Roman"/>
        <family val="1"/>
      </rPr>
      <t xml:space="preserve"> 1:2:4/6bags of cem/1cum of </t>
    </r>
    <r>
      <rPr>
        <sz val="12"/>
        <color indexed="8"/>
        <rFont val="Times New Roman"/>
        <family val="1"/>
      </rPr>
      <t>concrete___Reinforeced with 4Y14 linked with Y8mm stirupps @200mm c/c</t>
    </r>
  </si>
  <si>
    <r>
      <rPr>
        <b/>
        <u/>
        <sz val="12"/>
        <color indexed="8"/>
        <rFont val="Times New Roman"/>
        <family val="1"/>
      </rPr>
      <t xml:space="preserve">Bottom Slab: </t>
    </r>
    <r>
      <rPr>
        <sz val="12"/>
        <color indexed="8"/>
        <rFont val="Times New Roman"/>
        <family val="1"/>
      </rPr>
      <t>Cast in place (200x4000x5000)mmThick R.C.C Slab on the Water storage with Lid Mix 1:2:4/6bags of cem/1cum of concrete</t>
    </r>
    <r>
      <rPr>
        <b/>
        <sz val="12"/>
        <color indexed="8"/>
        <rFont val="Times New Roman"/>
        <family val="1"/>
      </rPr>
      <t>____Reinforced with Y12mm for Main bar &amp; Y10 to Distribution +R8@150mm c/c</t>
    </r>
  </si>
  <si>
    <r>
      <rPr>
        <b/>
        <u/>
        <sz val="12"/>
        <color indexed="8"/>
        <rFont val="Times New Roman"/>
        <family val="1"/>
      </rPr>
      <t xml:space="preserve">Slab Beam: </t>
    </r>
    <r>
      <rPr>
        <sz val="12"/>
        <color indexed="8"/>
        <rFont val="Times New Roman"/>
        <family val="1"/>
      </rPr>
      <t>provide and cast (0.4x3.8x4.8m) R.C.C beam MIX</t>
    </r>
    <r>
      <rPr>
        <b/>
        <u/>
        <sz val="12"/>
        <color indexed="8"/>
        <rFont val="Times New Roman"/>
        <family val="1"/>
      </rPr>
      <t xml:space="preserve"> 1:2:4/6bags of cem/1cum of </t>
    </r>
    <r>
      <rPr>
        <sz val="12"/>
        <color indexed="8"/>
        <rFont val="Times New Roman"/>
        <family val="1"/>
      </rPr>
      <t>concrete___Reinforeced with 4Y16 linked with Y8mm stirupps @200mm c/c</t>
    </r>
  </si>
  <si>
    <r>
      <rPr>
        <b/>
        <u/>
        <sz val="12"/>
        <color indexed="8"/>
        <rFont val="Times New Roman"/>
        <family val="1"/>
      </rPr>
      <t xml:space="preserve">Columns: </t>
    </r>
    <r>
      <rPr>
        <sz val="12"/>
        <color indexed="8"/>
        <rFont val="Times New Roman"/>
        <family val="1"/>
      </rPr>
      <t xml:space="preserve">Cast in place </t>
    </r>
    <r>
      <rPr>
        <b/>
        <sz val="12"/>
        <color indexed="8"/>
        <rFont val="Times New Roman"/>
        <family val="1"/>
      </rPr>
      <t>9(0.4x0.4x8.05</t>
    </r>
    <r>
      <rPr>
        <sz val="12"/>
        <color indexed="8"/>
        <rFont val="Times New Roman"/>
        <family val="1"/>
      </rPr>
      <t>)m R.C.C Columns Mix 1:2:4/6bags of cem/1cum of concrete</t>
    </r>
    <r>
      <rPr>
        <b/>
        <sz val="12"/>
        <color indexed="8"/>
        <rFont val="Times New Roman"/>
        <family val="1"/>
      </rPr>
      <t>____Reinforced with 6Y16mm +R8@150mm c/c</t>
    </r>
  </si>
  <si>
    <r>
      <rPr>
        <b/>
        <u/>
        <sz val="12"/>
        <color indexed="8"/>
        <rFont val="Times New Roman"/>
        <family val="1"/>
      </rPr>
      <t xml:space="preserve">Base of Roof Slabs: </t>
    </r>
    <r>
      <rPr>
        <sz val="12"/>
        <color indexed="8"/>
        <rFont val="Times New Roman"/>
        <family val="1"/>
      </rPr>
      <t>Cast in place (150x4000x5000)mm Thick R.C.C Slab on the Water storage with Lid Mix 1:2:4/6bags of cem/1cum of concrete</t>
    </r>
    <r>
      <rPr>
        <b/>
        <sz val="12"/>
        <color indexed="8"/>
        <rFont val="Times New Roman"/>
        <family val="1"/>
      </rPr>
      <t>____Reinforced with Y12mm for Main bar &amp; Y10 to Distribution +R8@150mm c/c</t>
    </r>
  </si>
  <si>
    <r>
      <rPr>
        <b/>
        <u/>
        <sz val="12"/>
        <color indexed="8"/>
        <rFont val="Times New Roman"/>
        <family val="1"/>
      </rPr>
      <t xml:space="preserve">RCC WALLS: </t>
    </r>
    <r>
      <rPr>
        <sz val="12"/>
        <color indexed="8"/>
        <rFont val="Times New Roman"/>
        <family val="1"/>
      </rPr>
      <t>provide and cast (200x1500x18)MM RCC Wall MIX</t>
    </r>
    <r>
      <rPr>
        <b/>
        <u/>
        <sz val="12"/>
        <color indexed="8"/>
        <rFont val="Times New Roman"/>
        <family val="1"/>
      </rPr>
      <t xml:space="preserve"> 1:2:4/6bags of cem/1cum of </t>
    </r>
    <r>
      <rPr>
        <sz val="12"/>
        <color indexed="8"/>
        <rFont val="Times New Roman"/>
        <family val="1"/>
      </rPr>
      <t>concrete___Reinforeced with Y10 linked with Y8mm stirupps @200mm c/c</t>
    </r>
  </si>
  <si>
    <r>
      <rPr>
        <b/>
        <u/>
        <sz val="12"/>
        <color indexed="8"/>
        <rFont val="Times New Roman"/>
        <family val="1"/>
      </rPr>
      <t>Wall Plaster: a</t>
    </r>
    <r>
      <rPr>
        <sz val="12"/>
        <color indexed="8"/>
        <rFont val="Times New Roman"/>
        <family val="1"/>
      </rPr>
      <t>pply No 2 coats of 20mm thick plastering Mix 1:4 to intenal external walls including seiving sand and even finish as per line in levels , curing as per Field Engineer</t>
    </r>
  </si>
  <si>
    <r>
      <t>m</t>
    </r>
    <r>
      <rPr>
        <vertAlign val="superscript"/>
        <sz val="12"/>
        <color theme="1"/>
        <rFont val="Times New Roman"/>
        <family val="1"/>
      </rPr>
      <t>2</t>
    </r>
  </si>
  <si>
    <r>
      <rPr>
        <b/>
        <u/>
        <sz val="12"/>
        <color indexed="8"/>
        <rFont val="Times New Roman"/>
        <family val="1"/>
      </rPr>
      <t xml:space="preserve">White Washing : </t>
    </r>
    <r>
      <rPr>
        <sz val="12"/>
        <color indexed="8"/>
        <rFont val="Times New Roman"/>
        <family val="1"/>
      </rPr>
      <t>apply No2 coats of white washing to all int.and external walls</t>
    </r>
  </si>
  <si>
    <r>
      <rPr>
        <b/>
        <u/>
        <sz val="12"/>
        <color indexed="8"/>
        <rFont val="Times New Roman"/>
        <family val="1"/>
      </rPr>
      <t xml:space="preserve">Emulsion paint: </t>
    </r>
    <r>
      <rPr>
        <sz val="12"/>
        <color indexed="8"/>
        <rFont val="Times New Roman"/>
        <family val="1"/>
      </rPr>
      <t>apply No2 coats of emulsion paint to all int.and external walls except where stone facing is used</t>
    </r>
  </si>
  <si>
    <r>
      <rPr>
        <b/>
        <u/>
        <sz val="12"/>
        <color indexed="8"/>
        <rFont val="Times New Roman"/>
        <family val="1"/>
      </rPr>
      <t>Manhole For during Cleaning</t>
    </r>
    <r>
      <rPr>
        <b/>
        <sz val="12"/>
        <color indexed="8"/>
        <rFont val="Times New Roman"/>
        <family val="1"/>
      </rPr>
      <t>:</t>
    </r>
    <r>
      <rPr>
        <sz val="12"/>
        <rFont val="Times New Roman"/>
        <family val="1"/>
      </rPr>
      <t>Provide (600mmx600mm) RCC Roof Access cover Cleaning in a future</t>
    </r>
  </si>
  <si>
    <r>
      <rPr>
        <b/>
        <u/>
        <sz val="12"/>
        <color indexed="8"/>
        <rFont val="Times New Roman"/>
        <family val="1"/>
      </rPr>
      <t xml:space="preserve">Roof Slabs: </t>
    </r>
    <r>
      <rPr>
        <sz val="12"/>
        <color indexed="8"/>
        <rFont val="Times New Roman"/>
        <family val="1"/>
      </rPr>
      <t>Cast in place  (150x4000x5000)MM Thick R.C.C Slab on the Water storage with Lid Mix 1:2:4/6bags of cem/1cum of concrete</t>
    </r>
    <r>
      <rPr>
        <b/>
        <sz val="12"/>
        <color indexed="8"/>
        <rFont val="Times New Roman"/>
        <family val="1"/>
      </rPr>
      <t>____Reinforced with Y12mm for Main bar &amp; Y10 to Distribution +R8@150mm c/c</t>
    </r>
  </si>
  <si>
    <r>
      <rPr>
        <b/>
        <u/>
        <sz val="12"/>
        <color indexed="8"/>
        <rFont val="Times New Roman"/>
        <family val="1"/>
      </rPr>
      <t xml:space="preserve">G.I pipe </t>
    </r>
    <r>
      <rPr>
        <sz val="12"/>
        <color indexed="8"/>
        <rFont val="Times New Roman"/>
        <family val="1"/>
      </rPr>
      <t xml:space="preserve">:Provide and install inlet pipe &amp; over flow pipe </t>
    </r>
  </si>
  <si>
    <t>provide and fix steel ladder for elevated Tank</t>
  </si>
  <si>
    <t>Provide and install Cleaning Pipe</t>
  </si>
  <si>
    <t>D</t>
  </si>
  <si>
    <t>Note:                                                                                                                                                                                                                    Construction, excavation and backfilling of 4500 m pipeline extension and distribution to water kiosks from the nearest connection point to the target IDP as guided by DRC Engineer</t>
  </si>
  <si>
    <t>DISTRIBUTION OF WATER PIPELINE AND INSTALLATIONS</t>
  </si>
  <si>
    <r>
      <t>m</t>
    </r>
    <r>
      <rPr>
        <vertAlign val="superscript"/>
        <sz val="12"/>
        <rFont val="Times New Roman"/>
        <family val="1"/>
      </rPr>
      <t>3</t>
    </r>
  </si>
  <si>
    <t xml:space="preserve">Excavation of trench for piping 3500m (3.5 km) of length, depth 500mm, 300mm width  from water tank to the Water kiosks with backfilling of the trench </t>
  </si>
  <si>
    <t xml:space="preserve">Supply and install of 3m(3 km) of High Pressure 2 Inch 50mm Pvc Pipe For Water Supply  From the Elevated water tank and the distribution pipes to target IDP camp and connect to the water points of a community access at a T-Junction with a supply of all fittings(Tap + valve,cap + union+reducer+ Elbow +stop cack &amp; Plastic Glue) i.e </t>
  </si>
  <si>
    <t>Supply and install of 500m of High Pressure 3 Inch 76mm Pvc Pipe For Water Supply  From the outlet of Elevated water tank and connect to the distribution pipes of above No 1 to push pressure of the water to the target IDP camp and connect to at a T-Junction with a supply of water to continue 3 inch pipes</t>
  </si>
  <si>
    <t>E</t>
  </si>
  <si>
    <t>The Construction of Water Points with soakaway pit</t>
  </si>
  <si>
    <t xml:space="preserve">Construction of  water Kiosk </t>
  </si>
  <si>
    <t>Site clearance:  leveling   and clear unnecessary materials</t>
  </si>
  <si>
    <t>Excavation foundation trench and level  (2.4m x 2.8 x0.4 )x2</t>
  </si>
  <si>
    <t>Mass concrete of 50mm thick blinding layer (1:2:4 mix) under the foundation wall 2.4m x 2.8 x0.05)</t>
  </si>
  <si>
    <t>250mm hardcore filling and well compacting for slab area(2.4mx2.8m)</t>
  </si>
  <si>
    <t>RC concrete (1:2:4 mix ) in conc. floor slab 15 cm thick(2.4mx2.8mx0.15m)</t>
  </si>
  <si>
    <t xml:space="preserve">40cm thick masonry block walling in cement &amp; sand mortar 1;3 mix () </t>
  </si>
  <si>
    <t xml:space="preserve"> Construct 200mm block bended with mix ratio of  1:4cement/sand (1.6mx0.6m)</t>
  </si>
  <si>
    <r>
      <t>Cast 20cm Mass concrete 1:3:6 mix design of the area (</t>
    </r>
    <r>
      <rPr>
        <sz val="12"/>
        <color indexed="8"/>
        <rFont val="Times New Roman"/>
        <family val="1"/>
      </rPr>
      <t>1.6x0.2x0.2m</t>
    </r>
    <r>
      <rPr>
        <sz val="12"/>
        <rFont val="Times New Roman"/>
        <family val="1"/>
      </rPr>
      <t>)</t>
    </r>
  </si>
  <si>
    <t xml:space="preserve">External &amp; internal plastering ,12 mm thick, cement and sand mix 1:4, with wood float finish. </t>
  </si>
  <si>
    <t>Apply two coats of white wash and destempering</t>
  </si>
  <si>
    <t xml:space="preserve">30 mm thick 1:3 cement/sand floor screed </t>
  </si>
  <si>
    <t>GI pipes for  water Kiosk 1''</t>
  </si>
  <si>
    <t>Construct Complete  drainage water collection with 1000mm dia for water kiosk(Soak Pit)(1000x1500x1000)mm, cover Precast concrete and fill gravel</t>
  </si>
  <si>
    <t>Fittings on the kiosk</t>
  </si>
  <si>
    <t xml:space="preserve">GI Reducer 2" -1" </t>
  </si>
  <si>
    <r>
      <t>90</t>
    </r>
    <r>
      <rPr>
        <vertAlign val="superscript"/>
        <sz val="12"/>
        <rFont val="Times New Roman"/>
        <family val="1"/>
      </rPr>
      <t>0</t>
    </r>
    <r>
      <rPr>
        <sz val="12"/>
        <rFont val="Times New Roman"/>
        <family val="1"/>
      </rPr>
      <t xml:space="preserve"> GI Elbow 1"</t>
    </r>
  </si>
  <si>
    <t>1" GI  Double  Tee</t>
  </si>
  <si>
    <t>1" GI  Single   Tee</t>
  </si>
  <si>
    <t xml:space="preserve">Reducer socket 1"-3/4" </t>
  </si>
  <si>
    <t>Nipple GI</t>
  </si>
  <si>
    <t>Branch pipes, 3/4", galvanized (long pipe 300mm threaded on both sides )</t>
  </si>
  <si>
    <t xml:space="preserve">G.I 3/4" taps </t>
  </si>
  <si>
    <t>Supply and install the water point water flow meter,Awakingdemi 15mm 1/2 inch at Water kiosk. See the design position</t>
  </si>
  <si>
    <t xml:space="preserve"> Supply and Install The chain link is 50mmx50mm opening and 2.7mm dim. Which the roll is 30mx2m(LxW) The 
• Area of Water kiosks:
Width: 3000mm
Length: 3000mm                                                                                                                    
</t>
  </si>
  <si>
    <t>m</t>
  </si>
  <si>
    <t>Concreting  to fix G.I Pipe, then to 30cm above the footing, and welden the Security net into G.I And fix Two sides frame door of 1.5mx1.8m</t>
  </si>
  <si>
    <t>Construction foundation of Marble stone and concrete above the foundation a Ground beam Lean concrete to fix the Chain Link fence 40cm above the ground floor and insert the 10cm the chain link in to the footing above the ground(20cx0.2x0.40)</t>
  </si>
  <si>
    <t>sub-total of 1 water kiosk</t>
  </si>
  <si>
    <t>Grand  Total</t>
  </si>
  <si>
    <t>F</t>
  </si>
  <si>
    <t xml:space="preserve"> BILL OF QUANTITY FOR CONSTRUCTION OF GENERATOR AND GUARD ROOMS</t>
  </si>
  <si>
    <t xml:space="preserve">Rehabilitation Existance 3 water Kiosks </t>
  </si>
  <si>
    <t xml:space="preserve">demolishing of the existing water kiosks  to remove the old pipes </t>
  </si>
  <si>
    <t>L.Ms</t>
  </si>
  <si>
    <t xml:space="preserve"> Construct 200mm block bent with mix ratio of  1:4cement/sand (0.5mx0.2mx1.2m)</t>
  </si>
  <si>
    <t>Supply and install the water point Water Fow Meter,Awakingdemi 15mm 1/2 inch Water Meter Read of Cubic Meters for Water kiosk Using with Fittings and keep protect position See the design position</t>
  </si>
  <si>
    <t>Sub-total for Rehabilitation  One water kiosk</t>
  </si>
  <si>
    <t>Total 3 Rehabilitation for water Kioks</t>
  </si>
  <si>
    <t xml:space="preserve">Provide materials and construction of chain Link Fence made from GI pipe 2.5" dia. B-class and 1.8m clear height every 2.5 meter length, The chain link is 50mmx50mm opening and 2.7mm dim. </t>
  </si>
  <si>
    <t>Total One fencing wall</t>
  </si>
  <si>
    <t>Total 3 fecing Wall (rehabiliation water kiosks)</t>
  </si>
  <si>
    <t>TOTAL OF REHABILIATION 3 WATER KIOSKS with Fencing</t>
  </si>
  <si>
    <t xml:space="preserve">GRAND TOTAL USD      </t>
  </si>
  <si>
    <t>DESCRIPTIONS OF WORK/ACTIVITIES</t>
  </si>
  <si>
    <t>UNIT</t>
  </si>
  <si>
    <t>QUANTITY</t>
  </si>
  <si>
    <t>SUMMARY SHEET</t>
  </si>
  <si>
    <t>Supply and installation of solar power system and Well Rehabilitation</t>
  </si>
  <si>
    <t>Construction of 30m3 of Elevatot water tank at 12m height</t>
  </si>
  <si>
    <t>Purchasing Motor Gengafa Model 115 with Pump and all accessories included</t>
  </si>
  <si>
    <t>Construction of Water kiosks and construction chain link fence</t>
  </si>
  <si>
    <t>Rehabilitation of 3 water kiosks</t>
  </si>
  <si>
    <t>3.5Km Pipeline and Distribution system</t>
  </si>
  <si>
    <t> </t>
  </si>
  <si>
    <t>Starting time after signing PO via Construction Contract  (days ):</t>
  </si>
  <si>
    <t>60 Days </t>
  </si>
  <si>
    <t>Delivery Terms required (Add Incoterm if necessary):</t>
  </si>
  <si>
    <t>DDP</t>
  </si>
  <si>
    <t>Starting time after signing PO via the Purchase agreement  (days ):</t>
  </si>
  <si>
    <t>Delivery Destination required:</t>
  </si>
  <si>
    <t xml:space="preserve">Beledweyen District </t>
  </si>
  <si>
    <t>Delivery Terms offered (must include incoterm):</t>
  </si>
  <si>
    <t>Minimum bid validity period required:</t>
  </si>
  <si>
    <t>60days</t>
  </si>
  <si>
    <t>Delivery Destination offered:</t>
  </si>
  <si>
    <t>Additional comments to bidders:</t>
  </si>
  <si>
    <t>Bid validity period offered:</t>
  </si>
  <si>
    <t xml:space="preserve">1 - Please, read all the documents carefully, then price it.
2 - The contractor must ensure full compliance with all applicable local regulations,   building codes, and industry standards related to the construction  site and the work being carried out. This includes obtaining any necessary permits or licenses required for the project.
3 -The contractor should adhere to the agreed-upon delivery schedule to ensure that materials are delivered to the Construction  site in a timely manner. Any delays or changes in delivery should be promptly communicated and approved by the appropriate parties.
4- The contractor is responsible for ensuring that all materials supplied meet the specified quality standards. This includes conducting quality checks, inspections, and tests on the materials to verify their compliance before delivery.
5-The contractor must prioritize occupational safety during the Construction  process. This involves ensuring that all work teams or subcontractors adhere to proper safety procedures, including the use of personal protective equipment  and following safety guidelines specific to the site. </t>
  </si>
  <si>
    <t>Company Name:</t>
  </si>
  <si>
    <t>Contact Person:</t>
  </si>
  <si>
    <t>Address:</t>
  </si>
  <si>
    <t>Phone number:</t>
  </si>
  <si>
    <t>Email Address:</t>
  </si>
  <si>
    <t xml:space="preserve">Date: </t>
  </si>
  <si>
    <t>Do you agree on all additional comment to bidder ?</t>
  </si>
  <si>
    <t>Signed by a duly authorized company representative:</t>
  </si>
  <si>
    <t>Title:</t>
  </si>
  <si>
    <t>Print Name:</t>
  </si>
  <si>
    <t xml:space="preserve">Stamp of company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</si>
</sst>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0.0"/>
    <numFmt numFmtId="166" formatCode="_(* #,##0.0_);_(* \(#,##0.0\);_(* &quot;-&quot;??_);_(@_)"/>
  </numFmts>
  <fonts count="52">
    <font>
      <sz val="10"/>
      <name val="Arial"/>
    </font>
    <font>
      <sz val="10"/>
      <name val="Arial"/>
      <family val="2"/>
    </font>
    <font>
      <sz val="10"/>
      <name val="Arial"/>
      <family val="2"/>
    </font>
    <font>
      <sz val="10"/>
      <name val="MS Sans Serif"/>
      <family val="2"/>
      <charset val="178"/>
    </font>
    <font>
      <b/>
      <sz val="11"/>
      <color theme="1"/>
      <name val="Calibri"/>
      <family val="2"/>
      <scheme val="minor"/>
    </font>
    <font>
      <b/>
      <sz val="12"/>
      <color rgb="FF00000A"/>
      <name val="Times New Roman"/>
      <family val="1"/>
    </font>
    <font>
      <b/>
      <sz val="12"/>
      <color theme="1"/>
      <name val="Times New Roman"/>
      <family val="1"/>
    </font>
    <font>
      <b/>
      <sz val="12"/>
      <color rgb="FFFFFFFF"/>
      <name val="Times New Roman"/>
      <family val="1"/>
    </font>
    <font>
      <b/>
      <sz val="12"/>
      <name val="Times New Roman"/>
      <family val="1"/>
    </font>
    <font>
      <sz val="12"/>
      <name val="Times New Roman"/>
      <family val="1"/>
    </font>
    <font>
      <b/>
      <u/>
      <sz val="12"/>
      <color theme="1"/>
      <name val="Times New Roman"/>
      <family val="1"/>
    </font>
    <font>
      <sz val="12"/>
      <color theme="1"/>
      <name val="Times New Roman"/>
      <family val="1"/>
    </font>
    <font>
      <vertAlign val="superscript"/>
      <sz val="12"/>
      <color indexed="8"/>
      <name val="Times New Roman"/>
      <family val="1"/>
    </font>
    <font>
      <sz val="12"/>
      <color indexed="8"/>
      <name val="Times New Roman"/>
      <family val="1"/>
    </font>
    <font>
      <vertAlign val="superscript"/>
      <sz val="12"/>
      <name val="Times New Roman"/>
      <family val="1"/>
    </font>
    <font>
      <sz val="12"/>
      <color rgb="FF00000A"/>
      <name val="Times New Roman"/>
      <family val="1"/>
    </font>
    <font>
      <u/>
      <sz val="12"/>
      <color indexed="8"/>
      <name val="Times New Roman"/>
      <family val="1"/>
    </font>
    <font>
      <vertAlign val="superscript"/>
      <sz val="12"/>
      <color rgb="FF00000A"/>
      <name val="Times New Roman"/>
      <family val="1"/>
    </font>
    <font>
      <b/>
      <u/>
      <sz val="12"/>
      <color indexed="8"/>
      <name val="Times New Roman"/>
      <family val="1"/>
    </font>
    <font>
      <b/>
      <sz val="12"/>
      <color indexed="8"/>
      <name val="Times New Roman"/>
      <family val="1"/>
    </font>
    <font>
      <b/>
      <i/>
      <u/>
      <sz val="12"/>
      <color indexed="8"/>
      <name val="Times New Roman"/>
      <family val="1"/>
    </font>
    <font>
      <i/>
      <u/>
      <sz val="12"/>
      <color indexed="8"/>
      <name val="Times New Roman"/>
      <family val="1"/>
    </font>
    <font>
      <vertAlign val="superscript"/>
      <sz val="12"/>
      <color theme="1"/>
      <name val="Times New Roman"/>
      <family val="1"/>
    </font>
    <font>
      <b/>
      <sz val="12"/>
      <color theme="1"/>
      <name val="Calibri"/>
      <family val="2"/>
      <scheme val="minor"/>
    </font>
    <font>
      <b/>
      <i/>
      <sz val="12"/>
      <color theme="1"/>
      <name val="Calibri"/>
      <family val="2"/>
    </font>
    <font>
      <b/>
      <sz val="18"/>
      <color theme="1"/>
      <name val="Calibri"/>
      <family val="2"/>
      <scheme val="minor"/>
    </font>
    <font>
      <b/>
      <sz val="12"/>
      <color theme="1"/>
      <name val="Calibri"/>
      <family val="2"/>
    </font>
    <font>
      <b/>
      <sz val="14"/>
      <color theme="1"/>
      <name val="Calibri"/>
      <family val="2"/>
      <scheme val="minor"/>
    </font>
    <font>
      <sz val="12"/>
      <color rgb="FF000000"/>
      <name val="Calibri"/>
      <family val="2"/>
    </font>
    <font>
      <b/>
      <i/>
      <sz val="14"/>
      <color rgb="FF000000"/>
      <name val="Calibri"/>
      <family val="2"/>
    </font>
    <font>
      <b/>
      <sz val="12"/>
      <color rgb="FF000000"/>
      <name val="Calibri"/>
      <family val="2"/>
    </font>
    <font>
      <b/>
      <sz val="14"/>
      <color rgb="FF000000"/>
      <name val="Calibri"/>
      <family val="2"/>
    </font>
    <font>
      <sz val="10"/>
      <color rgb="FF000000"/>
      <name val="Calibri"/>
      <family val="2"/>
    </font>
    <font>
      <sz val="11"/>
      <color rgb="FF000000"/>
      <name val="Calibri"/>
      <family val="2"/>
    </font>
    <font>
      <sz val="12"/>
      <color rgb="FF000000"/>
      <name val="Times New Roman"/>
      <family val="1"/>
    </font>
    <font>
      <b/>
      <sz val="14"/>
      <color theme="1"/>
      <name val="Times New Roman"/>
      <family val="1"/>
    </font>
    <font>
      <sz val="12"/>
      <color theme="0" tint="-0.34998626667073579"/>
      <name val="Times New Roman"/>
      <family val="1"/>
    </font>
    <font>
      <b/>
      <sz val="12"/>
      <color theme="0" tint="-0.34998626667073579"/>
      <name val="Calibri"/>
      <family val="2"/>
    </font>
    <font>
      <sz val="11"/>
      <color rgb="FF00000A"/>
      <name val="Times New Roman"/>
      <family val="1"/>
    </font>
    <font>
      <b/>
      <u/>
      <sz val="12"/>
      <name val="Times New Roman"/>
      <family val="1"/>
    </font>
    <font>
      <sz val="16"/>
      <color rgb="FF000000"/>
      <name val="Times New Roman"/>
    </font>
    <font>
      <b/>
      <u/>
      <sz val="14"/>
      <color rgb="FF000000"/>
      <name val="Times New Roman"/>
    </font>
    <font>
      <b/>
      <sz val="16"/>
      <name val="Times New Roman"/>
      <family val="1"/>
    </font>
    <font>
      <b/>
      <sz val="12"/>
      <color rgb="FFC00000"/>
      <name val="Calibri"/>
    </font>
    <font>
      <b/>
      <sz val="12"/>
      <color rgb="FF000000"/>
      <name val="Calibri"/>
    </font>
    <font>
      <b/>
      <sz val="14"/>
      <color rgb="FFC00000"/>
      <name val="Calibri"/>
    </font>
    <font>
      <b/>
      <sz val="14"/>
      <color rgb="FF000000"/>
      <name val="Calibri"/>
    </font>
    <font>
      <b/>
      <sz val="14"/>
      <color theme="1"/>
      <name val="Calibri"/>
    </font>
    <font>
      <sz val="12"/>
      <color theme="1"/>
      <name val="Arial"/>
      <family val="2"/>
    </font>
    <font>
      <b/>
      <sz val="14"/>
      <name val="Times New Roman"/>
      <family val="1"/>
    </font>
    <font>
      <sz val="12"/>
      <name val="Arial"/>
      <family val="2"/>
    </font>
    <font>
      <b/>
      <sz val="12"/>
      <color theme="1"/>
      <name val="Calibri"/>
    </font>
  </fonts>
  <fills count="14">
    <fill>
      <patternFill patternType="none"/>
    </fill>
    <fill>
      <patternFill patternType="gray125"/>
    </fill>
    <fill>
      <patternFill patternType="solid">
        <fgColor theme="0"/>
        <bgColor indexed="64"/>
      </patternFill>
    </fill>
    <fill>
      <patternFill patternType="solid">
        <fgColor rgb="FF31869B"/>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2F2F2"/>
        <bgColor rgb="FF000000"/>
      </patternFill>
    </fill>
    <fill>
      <patternFill patternType="solid">
        <fgColor theme="8" tint="-0.249977111117893"/>
        <bgColor indexed="64"/>
      </patternFill>
    </fill>
    <fill>
      <patternFill patternType="solid">
        <fgColor theme="0"/>
        <bgColor rgb="FF000000"/>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0.14999847407452621"/>
        <bgColor rgb="FF000000"/>
      </patternFill>
    </fill>
  </fills>
  <borders count="44">
    <border>
      <left/>
      <right/>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theme="0" tint="-0.499984740745262"/>
      </left>
      <right style="thin">
        <color theme="0" tint="-0.499984740745262"/>
      </right>
      <top style="thin">
        <color indexed="64"/>
      </top>
      <bottom style="thin">
        <color indexed="64"/>
      </bottom>
      <diagonal/>
    </border>
    <border>
      <left style="medium">
        <color auto="1"/>
      </left>
      <right style="thin">
        <color theme="0" tint="-0.499984740745262"/>
      </right>
      <top style="thin">
        <color indexed="64"/>
      </top>
      <bottom style="thin">
        <color indexed="64"/>
      </bottom>
      <diagonal/>
    </border>
    <border>
      <left style="thin">
        <color theme="0" tint="-0.499984740745262"/>
      </left>
      <right style="medium">
        <color auto="1"/>
      </right>
      <top style="thin">
        <color indexed="64"/>
      </top>
      <bottom style="thin">
        <color indexed="64"/>
      </bottom>
      <diagonal/>
    </border>
    <border>
      <left style="medium">
        <color auto="1"/>
      </left>
      <right style="thin">
        <color theme="0" tint="-0.499984740745262"/>
      </right>
      <top style="thin">
        <color indexed="64"/>
      </top>
      <bottom/>
      <diagonal/>
    </border>
    <border>
      <left/>
      <right style="thin">
        <color theme="0" tint="-0.499984740745262"/>
      </right>
      <top style="thin">
        <color indexed="64"/>
      </top>
      <bottom style="thin">
        <color indexed="64"/>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style="thin">
        <color indexed="64"/>
      </right>
      <top/>
      <bottom/>
      <diagonal/>
    </border>
    <border>
      <left/>
      <right style="thin">
        <color rgb="FF000000"/>
      </right>
      <top style="thin">
        <color indexed="64"/>
      </top>
      <bottom style="thin">
        <color indexed="64"/>
      </bottom>
      <diagonal/>
    </border>
    <border>
      <left/>
      <right style="thin">
        <color indexed="64"/>
      </right>
      <top/>
      <bottom/>
      <diagonal/>
    </border>
    <border>
      <left/>
      <right style="medium">
        <color auto="1"/>
      </right>
      <top/>
      <bottom style="thin">
        <color indexed="64"/>
      </bottom>
      <diagonal/>
    </border>
    <border>
      <left/>
      <right style="thin">
        <color theme="0" tint="-0.499984740745262"/>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tint="-0.499984740745262"/>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rgb="FF000000"/>
      </bottom>
      <diagonal/>
    </border>
  </borders>
  <cellStyleXfs count="8">
    <xf numFmtId="0" fontId="0" fillId="0" borderId="0"/>
    <xf numFmtId="43" fontId="1" fillId="0" borderId="0" applyFont="0" applyFill="0" applyBorder="0" applyAlignment="0" applyProtection="0"/>
    <xf numFmtId="164" fontId="2" fillId="0" borderId="0" applyFont="0" applyFill="0" applyBorder="0" applyAlignment="0" applyProtection="0"/>
    <xf numFmtId="44" fontId="1" fillId="0" borderId="0" applyFont="0" applyFill="0" applyBorder="0" applyAlignment="0" applyProtection="0"/>
    <xf numFmtId="0" fontId="3" fillId="0" borderId="0"/>
    <xf numFmtId="0" fontId="2" fillId="0" borderId="0"/>
    <xf numFmtId="164" fontId="1" fillId="0" borderId="0" applyFont="0" applyFill="0" applyBorder="0" applyAlignment="0" applyProtection="0"/>
    <xf numFmtId="0" fontId="1" fillId="0" borderId="0"/>
  </cellStyleXfs>
  <cellXfs count="327">
    <xf numFmtId="0" fontId="0" fillId="0" borderId="0" xfId="0"/>
    <xf numFmtId="0" fontId="0" fillId="0" borderId="0" xfId="0" applyAlignment="1">
      <alignment wrapText="1"/>
    </xf>
    <xf numFmtId="0" fontId="4" fillId="0" borderId="0" xfId="0" applyFont="1" applyAlignment="1">
      <alignment vertical="top"/>
    </xf>
    <xf numFmtId="0" fontId="7" fillId="3" borderId="8" xfId="0" applyFont="1" applyFill="1" applyBorder="1" applyAlignment="1">
      <alignment horizontal="center" vertical="center"/>
    </xf>
    <xf numFmtId="0" fontId="9" fillId="0" borderId="8" xfId="0" applyFont="1" applyBorder="1" applyAlignment="1">
      <alignment horizontal="center" wrapText="1"/>
    </xf>
    <xf numFmtId="0" fontId="9" fillId="0" borderId="8" xfId="0" applyFont="1" applyBorder="1" applyAlignment="1">
      <alignment wrapText="1"/>
    </xf>
    <xf numFmtId="0" fontId="6" fillId="0" borderId="8" xfId="0" applyFont="1" applyBorder="1" applyAlignment="1">
      <alignment horizontal="center" vertical="center"/>
    </xf>
    <xf numFmtId="0" fontId="11" fillId="0" borderId="8" xfId="0" applyFont="1" applyBorder="1" applyAlignment="1">
      <alignment wrapText="1"/>
    </xf>
    <xf numFmtId="0" fontId="13" fillId="0" borderId="8" xfId="0" applyFont="1" applyBorder="1" applyAlignment="1">
      <alignment wrapText="1"/>
    </xf>
    <xf numFmtId="0" fontId="6" fillId="4" borderId="8" xfId="0" applyFont="1" applyFill="1" applyBorder="1" applyAlignment="1">
      <alignment wrapText="1"/>
    </xf>
    <xf numFmtId="0" fontId="6" fillId="4" borderId="8" xfId="0" applyFont="1" applyFill="1" applyBorder="1" applyAlignment="1">
      <alignment horizontal="center"/>
    </xf>
    <xf numFmtId="0" fontId="6" fillId="4" borderId="8" xfId="0" applyFont="1" applyFill="1" applyBorder="1"/>
    <xf numFmtId="0" fontId="13" fillId="0" borderId="8" xfId="0" applyFont="1" applyBorder="1" applyAlignment="1">
      <alignment vertical="center" wrapText="1"/>
    </xf>
    <xf numFmtId="165" fontId="6" fillId="5" borderId="8" xfId="0" applyNumberFormat="1" applyFont="1" applyFill="1" applyBorder="1" applyAlignment="1">
      <alignment horizontal="left"/>
    </xf>
    <xf numFmtId="0" fontId="10" fillId="5" borderId="8" xfId="0" applyFont="1" applyFill="1" applyBorder="1" applyAlignment="1">
      <alignment horizontal="left"/>
    </xf>
    <xf numFmtId="0" fontId="11" fillId="0" borderId="8" xfId="0" applyFont="1" applyBorder="1" applyAlignment="1">
      <alignment horizontal="left" vertical="center" wrapText="1"/>
    </xf>
    <xf numFmtId="165" fontId="6" fillId="4" borderId="8" xfId="0" applyNumberFormat="1" applyFont="1" applyFill="1" applyBorder="1" applyAlignment="1">
      <alignment horizontal="left" vertical="center"/>
    </xf>
    <xf numFmtId="2" fontId="11" fillId="0" borderId="8" xfId="0" applyNumberFormat="1" applyFont="1" applyBorder="1" applyAlignment="1">
      <alignment horizontal="left" vertical="center"/>
    </xf>
    <xf numFmtId="0" fontId="9"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0" fillId="0" borderId="0" xfId="0" applyAlignment="1">
      <alignment horizontal="center" vertical="center"/>
    </xf>
    <xf numFmtId="0" fontId="7" fillId="3" borderId="8" xfId="0" applyFont="1" applyFill="1" applyBorder="1" applyAlignment="1">
      <alignment vertical="center" wrapText="1"/>
    </xf>
    <xf numFmtId="0" fontId="25" fillId="6" borderId="8" xfId="0" applyFont="1" applyFill="1" applyBorder="1" applyAlignment="1">
      <alignment horizontal="center" vertical="center"/>
    </xf>
    <xf numFmtId="0" fontId="26" fillId="6" borderId="8" xfId="0" applyFont="1" applyFill="1" applyBorder="1" applyAlignment="1">
      <alignment horizontal="center" vertical="center" wrapText="1"/>
    </xf>
    <xf numFmtId="0" fontId="7" fillId="3" borderId="1" xfId="0" applyFont="1" applyFill="1" applyBorder="1" applyAlignment="1">
      <alignment horizontal="center" vertical="center"/>
    </xf>
    <xf numFmtId="0" fontId="0" fillId="0" borderId="8" xfId="0" applyBorder="1" applyAlignment="1">
      <alignment horizontal="center" vertical="center"/>
    </xf>
    <xf numFmtId="165" fontId="6" fillId="0" borderId="8" xfId="0" applyNumberFormat="1" applyFont="1" applyBorder="1" applyAlignment="1">
      <alignment horizontal="center" vertical="center"/>
    </xf>
    <xf numFmtId="0" fontId="11" fillId="0" borderId="8" xfId="0" applyFont="1" applyBorder="1" applyAlignment="1">
      <alignment horizontal="center" vertical="center"/>
    </xf>
    <xf numFmtId="0" fontId="9" fillId="0" borderId="1" xfId="0" applyFont="1" applyBorder="1" applyAlignment="1">
      <alignment horizontal="center" vertical="center" wrapText="1"/>
    </xf>
    <xf numFmtId="0" fontId="7" fillId="3" borderId="16" xfId="0" applyFont="1" applyFill="1" applyBorder="1" applyAlignment="1">
      <alignment horizontal="center" vertical="center"/>
    </xf>
    <xf numFmtId="0" fontId="7" fillId="3" borderId="16" xfId="0" applyFont="1" applyFill="1" applyBorder="1" applyAlignment="1">
      <alignment vertical="center"/>
    </xf>
    <xf numFmtId="0" fontId="0" fillId="0" borderId="16" xfId="0" applyBorder="1"/>
    <xf numFmtId="0" fontId="0" fillId="0" borderId="16" xfId="0" applyBorder="1" applyAlignment="1">
      <alignment horizontal="center" vertical="center"/>
    </xf>
    <xf numFmtId="0" fontId="7" fillId="3" borderId="18" xfId="0" applyFont="1" applyFill="1" applyBorder="1" applyAlignment="1">
      <alignment horizontal="center" vertical="center" wrapText="1"/>
    </xf>
    <xf numFmtId="0" fontId="0" fillId="0" borderId="16" xfId="0" applyBorder="1" applyAlignment="1">
      <alignment wrapText="1"/>
    </xf>
    <xf numFmtId="165" fontId="15" fillId="0" borderId="8" xfId="0" applyNumberFormat="1" applyFont="1" applyBorder="1" applyAlignment="1">
      <alignment horizontal="left" vertical="center"/>
    </xf>
    <xf numFmtId="0" fontId="15" fillId="0" borderId="8" xfId="0" applyFont="1" applyBorder="1" applyAlignment="1">
      <alignment vertical="center" wrapText="1"/>
    </xf>
    <xf numFmtId="0" fontId="15" fillId="0" borderId="8" xfId="0" applyFont="1" applyBorder="1" applyAlignment="1">
      <alignment vertical="center"/>
    </xf>
    <xf numFmtId="0" fontId="15" fillId="0" borderId="8" xfId="0" applyFont="1" applyBorder="1" applyAlignment="1">
      <alignment horizontal="center" vertical="center"/>
    </xf>
    <xf numFmtId="0" fontId="15" fillId="0" borderId="1" xfId="0" applyFont="1" applyBorder="1" applyAlignment="1">
      <alignment horizontal="center" vertical="center"/>
    </xf>
    <xf numFmtId="0" fontId="10" fillId="5" borderId="1" xfId="0" applyFont="1" applyFill="1" applyBorder="1" applyAlignment="1">
      <alignment horizontal="left"/>
    </xf>
    <xf numFmtId="0" fontId="11" fillId="0" borderId="1" xfId="0" applyFont="1" applyBorder="1" applyAlignment="1">
      <alignment horizontal="center" vertical="center"/>
    </xf>
    <xf numFmtId="44" fontId="6" fillId="4" borderId="1" xfId="3" applyFont="1" applyFill="1" applyBorder="1"/>
    <xf numFmtId="0" fontId="0" fillId="0" borderId="16" xfId="0" applyBorder="1" applyAlignment="1">
      <alignment vertical="center"/>
    </xf>
    <xf numFmtId="0" fontId="9" fillId="0" borderId="3" xfId="0" applyFont="1" applyBorder="1" applyAlignment="1">
      <alignment vertical="top" wrapText="1"/>
    </xf>
    <xf numFmtId="0" fontId="6" fillId="0" borderId="8" xfId="0" applyFont="1" applyBorder="1" applyAlignment="1">
      <alignment vertical="center" wrapText="1"/>
    </xf>
    <xf numFmtId="0" fontId="11" fillId="0" borderId="8" xfId="0" applyFont="1" applyBorder="1" applyAlignment="1">
      <alignment vertical="center"/>
    </xf>
    <xf numFmtId="0" fontId="11" fillId="0" borderId="8" xfId="0" applyFont="1" applyBorder="1" applyAlignment="1">
      <alignment vertical="center" wrapText="1"/>
    </xf>
    <xf numFmtId="0" fontId="9" fillId="0" borderId="8" xfId="0" applyFont="1" applyBorder="1" applyAlignment="1">
      <alignment vertical="center"/>
    </xf>
    <xf numFmtId="0" fontId="11" fillId="0" borderId="1" xfId="0" applyFont="1" applyBorder="1" applyAlignment="1">
      <alignment vertical="center"/>
    </xf>
    <xf numFmtId="0" fontId="30" fillId="8" borderId="3" xfId="0" applyFont="1" applyFill="1" applyBorder="1" applyAlignment="1">
      <alignment wrapText="1"/>
    </xf>
    <xf numFmtId="0" fontId="30" fillId="8" borderId="15" xfId="0" applyFont="1" applyFill="1" applyBorder="1" applyAlignment="1">
      <alignment wrapText="1"/>
    </xf>
    <xf numFmtId="0" fontId="30" fillId="0" borderId="1" xfId="0" applyFont="1" applyBorder="1" applyAlignment="1">
      <alignment wrapText="1"/>
    </xf>
    <xf numFmtId="0" fontId="30" fillId="0" borderId="3" xfId="0" applyFont="1" applyBorder="1" applyAlignment="1">
      <alignment wrapText="1"/>
    </xf>
    <xf numFmtId="43" fontId="9" fillId="0" borderId="16" xfId="1" applyFont="1" applyBorder="1" applyAlignment="1" applyProtection="1">
      <alignment horizontal="center" vertical="center" wrapText="1"/>
    </xf>
    <xf numFmtId="0" fontId="9" fillId="0" borderId="10" xfId="0" applyFont="1" applyBorder="1" applyAlignment="1">
      <alignment horizontal="left" wrapText="1"/>
    </xf>
    <xf numFmtId="0" fontId="9" fillId="0" borderId="13" xfId="0" applyFont="1" applyBorder="1" applyAlignment="1">
      <alignment wrapText="1"/>
    </xf>
    <xf numFmtId="0" fontId="11" fillId="0" borderId="8" xfId="0" applyFont="1" applyBorder="1" applyAlignment="1">
      <alignment horizontal="center" wrapText="1"/>
    </xf>
    <xf numFmtId="43" fontId="11" fillId="2" borderId="8" xfId="1" applyFont="1" applyFill="1" applyBorder="1" applyAlignment="1" applyProtection="1">
      <alignment wrapText="1"/>
      <protection locked="0"/>
    </xf>
    <xf numFmtId="43" fontId="9" fillId="2" borderId="8" xfId="1" applyFont="1" applyFill="1" applyBorder="1" applyAlignment="1" applyProtection="1">
      <alignment wrapText="1"/>
    </xf>
    <xf numFmtId="0" fontId="9" fillId="0" borderId="2" xfId="0" applyFont="1" applyBorder="1" applyAlignment="1">
      <alignment wrapText="1"/>
    </xf>
    <xf numFmtId="0" fontId="11" fillId="2" borderId="8" xfId="0" applyFont="1" applyFill="1" applyBorder="1" applyAlignment="1">
      <alignment wrapText="1"/>
    </xf>
    <xf numFmtId="0" fontId="9" fillId="0" borderId="2" xfId="0" applyFont="1" applyBorder="1" applyAlignment="1">
      <alignment horizontal="left" wrapText="1"/>
    </xf>
    <xf numFmtId="0" fontId="9" fillId="0" borderId="2" xfId="0" applyFont="1" applyBorder="1" applyAlignment="1">
      <alignment vertical="center" wrapText="1"/>
    </xf>
    <xf numFmtId="0" fontId="9" fillId="0" borderId="10" xfId="0" applyFont="1" applyBorder="1" applyAlignment="1">
      <alignment vertical="top" wrapText="1"/>
    </xf>
    <xf numFmtId="0" fontId="9" fillId="0" borderId="1" xfId="0" applyFont="1" applyBorder="1" applyAlignment="1">
      <alignment wrapText="1"/>
    </xf>
    <xf numFmtId="0" fontId="9" fillId="0" borderId="6" xfId="0" applyFont="1" applyBorder="1" applyAlignment="1">
      <alignment horizontal="center" wrapText="1"/>
    </xf>
    <xf numFmtId="0" fontId="9" fillId="0" borderId="1" xfId="0" applyFont="1" applyBorder="1" applyAlignment="1">
      <alignment vertical="top" wrapText="1"/>
    </xf>
    <xf numFmtId="0" fontId="11" fillId="0" borderId="8" xfId="0" applyFont="1" applyBorder="1" applyAlignment="1" applyProtection="1">
      <alignment horizontal="center" vertical="center" wrapText="1"/>
      <protection locked="0"/>
    </xf>
    <xf numFmtId="0" fontId="9" fillId="0" borderId="8" xfId="0" applyFont="1" applyBorder="1" applyAlignment="1" applyProtection="1">
      <alignment horizontal="left" vertical="center" wrapText="1"/>
      <protection locked="0"/>
    </xf>
    <xf numFmtId="0" fontId="9" fillId="2" borderId="8" xfId="0" applyFont="1" applyFill="1" applyBorder="1" applyAlignment="1" applyProtection="1">
      <alignment horizontal="center" vertical="center" wrapText="1"/>
      <protection locked="0"/>
    </xf>
    <xf numFmtId="43" fontId="9" fillId="2" borderId="8" xfId="1" applyFont="1" applyFill="1" applyBorder="1" applyAlignment="1" applyProtection="1">
      <alignment horizontal="center" vertical="center" wrapText="1"/>
      <protection locked="0"/>
    </xf>
    <xf numFmtId="165" fontId="11" fillId="0" borderId="8" xfId="0" applyNumberFormat="1" applyFont="1" applyBorder="1" applyAlignment="1" applyProtection="1">
      <alignment horizontal="center" vertical="center" wrapText="1"/>
      <protection locked="0"/>
    </xf>
    <xf numFmtId="0" fontId="9" fillId="2" borderId="17" xfId="0" applyFont="1" applyFill="1" applyBorder="1" applyAlignment="1">
      <alignment horizontal="left" vertical="top" wrapText="1"/>
    </xf>
    <xf numFmtId="43" fontId="9" fillId="2" borderId="11" xfId="1" applyFont="1" applyFill="1" applyBorder="1" applyAlignment="1" applyProtection="1">
      <alignment horizontal="center" wrapText="1"/>
    </xf>
    <xf numFmtId="0" fontId="5" fillId="2" borderId="19" xfId="0" applyFont="1" applyFill="1" applyBorder="1" applyAlignment="1">
      <alignment vertical="center" wrapText="1"/>
    </xf>
    <xf numFmtId="0" fontId="15" fillId="2" borderId="17" xfId="0" applyFont="1" applyFill="1" applyBorder="1"/>
    <xf numFmtId="1" fontId="15" fillId="2" borderId="17" xfId="0" applyNumberFormat="1" applyFont="1" applyFill="1" applyBorder="1"/>
    <xf numFmtId="0" fontId="11" fillId="2" borderId="17" xfId="0" applyFont="1" applyFill="1" applyBorder="1" applyAlignment="1">
      <alignment vertical="center" wrapText="1"/>
    </xf>
    <xf numFmtId="4" fontId="11" fillId="2" borderId="17" xfId="3" applyNumberFormat="1" applyFont="1" applyFill="1" applyBorder="1" applyAlignment="1">
      <alignment horizontal="center" vertical="center" wrapText="1"/>
    </xf>
    <xf numFmtId="44" fontId="6" fillId="2" borderId="17" xfId="3" applyFont="1" applyFill="1" applyBorder="1" applyAlignment="1">
      <alignment wrapText="1"/>
    </xf>
    <xf numFmtId="4" fontId="11" fillId="2" borderId="17" xfId="3" applyNumberFormat="1" applyFont="1" applyFill="1" applyBorder="1" applyAlignment="1">
      <alignment horizontal="center" vertical="center"/>
    </xf>
    <xf numFmtId="0" fontId="9" fillId="2" borderId="17" xfId="0" applyFont="1" applyFill="1" applyBorder="1" applyAlignment="1">
      <alignment horizontal="center" vertical="center" wrapText="1"/>
    </xf>
    <xf numFmtId="43" fontId="9" fillId="2" borderId="24" xfId="1" applyFont="1" applyFill="1" applyBorder="1" applyAlignment="1" applyProtection="1">
      <alignment horizontal="right" wrapText="1"/>
    </xf>
    <xf numFmtId="0" fontId="11" fillId="2" borderId="17" xfId="0" applyFont="1" applyFill="1" applyBorder="1" applyAlignment="1">
      <alignment vertical="center"/>
    </xf>
    <xf numFmtId="2" fontId="11" fillId="2" borderId="17" xfId="0" applyNumberFormat="1" applyFont="1" applyFill="1" applyBorder="1" applyAlignment="1">
      <alignment vertical="center"/>
    </xf>
    <xf numFmtId="43" fontId="11" fillId="2" borderId="17" xfId="0" applyNumberFormat="1" applyFont="1" applyFill="1" applyBorder="1" applyAlignment="1">
      <alignment vertical="center"/>
    </xf>
    <xf numFmtId="0" fontId="11" fillId="2" borderId="14" xfId="0" applyFont="1" applyFill="1" applyBorder="1" applyAlignment="1">
      <alignment vertical="center"/>
    </xf>
    <xf numFmtId="0" fontId="0" fillId="2" borderId="0" xfId="0" applyFill="1" applyAlignment="1">
      <alignment horizontal="center" vertical="center"/>
    </xf>
    <xf numFmtId="0" fontId="0" fillId="0" borderId="7" xfId="0" applyBorder="1" applyAlignment="1">
      <alignment vertical="center"/>
    </xf>
    <xf numFmtId="0" fontId="9" fillId="0" borderId="9" xfId="0" applyFont="1" applyBorder="1" applyAlignment="1">
      <alignment horizontal="center" wrapText="1"/>
    </xf>
    <xf numFmtId="0" fontId="11" fillId="2" borderId="3" xfId="0" applyFont="1" applyFill="1" applyBorder="1" applyAlignment="1">
      <alignment vertical="center"/>
    </xf>
    <xf numFmtId="0" fontId="0" fillId="0" borderId="3" xfId="0" applyBorder="1" applyAlignment="1">
      <alignment vertical="center"/>
    </xf>
    <xf numFmtId="166" fontId="9" fillId="0" borderId="11" xfId="1" applyNumberFormat="1" applyFont="1" applyFill="1" applyBorder="1" applyAlignment="1" applyProtection="1">
      <alignment horizontal="center" wrapText="1"/>
    </xf>
    <xf numFmtId="0" fontId="11" fillId="0" borderId="8" xfId="0" applyFont="1" applyBorder="1" applyAlignment="1">
      <alignment horizontal="right" wrapText="1"/>
    </xf>
    <xf numFmtId="0" fontId="11" fillId="2" borderId="20" xfId="0" applyFont="1" applyFill="1" applyBorder="1" applyAlignment="1">
      <alignment vertical="center"/>
    </xf>
    <xf numFmtId="0" fontId="26" fillId="6" borderId="5" xfId="0" applyFont="1" applyFill="1" applyBorder="1" applyAlignment="1">
      <alignment horizontal="center" vertical="center" wrapText="1"/>
    </xf>
    <xf numFmtId="0" fontId="15" fillId="0" borderId="8" xfId="0" applyFont="1" applyBorder="1"/>
    <xf numFmtId="0" fontId="0" fillId="2" borderId="0" xfId="0" applyFill="1"/>
    <xf numFmtId="0" fontId="28" fillId="0" borderId="3" xfId="0" applyFont="1" applyBorder="1" applyAlignment="1">
      <alignment wrapText="1"/>
    </xf>
    <xf numFmtId="0" fontId="28" fillId="0" borderId="4" xfId="0" applyFont="1" applyBorder="1" applyAlignment="1">
      <alignment wrapText="1"/>
    </xf>
    <xf numFmtId="0" fontId="31" fillId="8" borderId="3" xfId="0" applyFont="1" applyFill="1" applyBorder="1" applyAlignment="1">
      <alignment wrapText="1"/>
    </xf>
    <xf numFmtId="0" fontId="29" fillId="7" borderId="3" xfId="0" applyFont="1" applyFill="1" applyBorder="1" applyAlignment="1">
      <alignment wrapText="1"/>
    </xf>
    <xf numFmtId="0" fontId="28" fillId="0" borderId="2" xfId="0" applyFont="1" applyBorder="1" applyAlignment="1">
      <alignment wrapText="1"/>
    </xf>
    <xf numFmtId="0" fontId="28" fillId="0" borderId="0" xfId="0" applyFont="1" applyAlignment="1">
      <alignment wrapText="1"/>
    </xf>
    <xf numFmtId="0" fontId="28" fillId="0" borderId="26" xfId="0" applyFont="1" applyBorder="1" applyAlignment="1">
      <alignment wrapText="1"/>
    </xf>
    <xf numFmtId="0" fontId="28" fillId="0" borderId="6" xfId="0" applyFont="1" applyBorder="1" applyAlignment="1">
      <alignment wrapText="1"/>
    </xf>
    <xf numFmtId="0" fontId="31" fillId="8" borderId="1" xfId="0" applyFont="1" applyFill="1" applyBorder="1" applyAlignment="1">
      <alignment wrapText="1"/>
    </xf>
    <xf numFmtId="0" fontId="28" fillId="0" borderId="1" xfId="0" applyFont="1" applyBorder="1" applyAlignment="1">
      <alignment wrapText="1"/>
    </xf>
    <xf numFmtId="0" fontId="29" fillId="7" borderId="1" xfId="0" applyFont="1" applyFill="1" applyBorder="1" applyAlignment="1">
      <alignment wrapText="1"/>
    </xf>
    <xf numFmtId="0" fontId="9" fillId="0" borderId="3" xfId="0" applyFont="1" applyBorder="1" applyAlignment="1">
      <alignment vertical="center" wrapText="1"/>
    </xf>
    <xf numFmtId="0" fontId="9" fillId="0" borderId="12" xfId="0" applyFont="1" applyBorder="1" applyAlignment="1">
      <alignment vertical="center" wrapText="1"/>
    </xf>
    <xf numFmtId="0" fontId="7" fillId="3" borderId="9" xfId="0" applyFont="1" applyFill="1" applyBorder="1" applyAlignment="1">
      <alignment vertical="center" wrapText="1"/>
    </xf>
    <xf numFmtId="0" fontId="9" fillId="0" borderId="29" xfId="0" applyFont="1" applyBorder="1" applyAlignment="1">
      <alignment vertical="center" wrapText="1"/>
    </xf>
    <xf numFmtId="0" fontId="8" fillId="2" borderId="3" xfId="4" applyFont="1" applyFill="1" applyBorder="1"/>
    <xf numFmtId="0" fontId="8" fillId="2" borderId="4" xfId="4" applyFont="1" applyFill="1" applyBorder="1"/>
    <xf numFmtId="0" fontId="35" fillId="0" borderId="8" xfId="0" applyFont="1" applyBorder="1" applyAlignment="1">
      <alignment horizontal="center" vertical="center"/>
    </xf>
    <xf numFmtId="165" fontId="35" fillId="0" borderId="8" xfId="0" applyNumberFormat="1" applyFont="1" applyBorder="1" applyAlignment="1">
      <alignment horizontal="center" vertical="center"/>
    </xf>
    <xf numFmtId="165" fontId="11" fillId="4" borderId="11" xfId="0" applyNumberFormat="1" applyFont="1" applyFill="1" applyBorder="1" applyAlignment="1">
      <alignment horizontal="center" vertical="center"/>
    </xf>
    <xf numFmtId="0" fontId="35" fillId="2" borderId="29" xfId="0" applyFont="1" applyFill="1" applyBorder="1" applyAlignment="1">
      <alignment horizontal="center" vertical="center"/>
    </xf>
    <xf numFmtId="2" fontId="11" fillId="0" borderId="8" xfId="0" applyNumberFormat="1" applyFont="1" applyBorder="1" applyAlignment="1">
      <alignment horizontal="center" vertical="center"/>
    </xf>
    <xf numFmtId="0" fontId="7" fillId="3" borderId="13" xfId="0" applyFont="1" applyFill="1" applyBorder="1" applyAlignment="1">
      <alignment horizontal="center" vertical="center"/>
    </xf>
    <xf numFmtId="0" fontId="7" fillId="3" borderId="30" xfId="0" applyFont="1" applyFill="1" applyBorder="1" applyAlignment="1">
      <alignment vertical="center"/>
    </xf>
    <xf numFmtId="0" fontId="9" fillId="9" borderId="31" xfId="0" applyFont="1" applyFill="1" applyBorder="1" applyAlignment="1" applyProtection="1">
      <alignment horizontal="center" vertical="center" wrapText="1"/>
      <protection locked="0"/>
    </xf>
    <xf numFmtId="0" fontId="11" fillId="9" borderId="31" xfId="0" applyFont="1" applyFill="1" applyBorder="1" applyAlignment="1">
      <alignment horizontal="center" vertical="center"/>
    </xf>
    <xf numFmtId="0" fontId="11" fillId="9" borderId="32" xfId="0" applyFont="1" applyFill="1" applyBorder="1" applyAlignment="1">
      <alignment vertical="center"/>
    </xf>
    <xf numFmtId="0" fontId="36" fillId="6" borderId="8" xfId="0" applyFont="1" applyFill="1" applyBorder="1" applyAlignment="1">
      <alignment horizontal="center" vertical="center"/>
    </xf>
    <xf numFmtId="0" fontId="9" fillId="6" borderId="8" xfId="0" applyFont="1" applyFill="1" applyBorder="1" applyAlignment="1" applyProtection="1">
      <alignment horizontal="center" vertical="center" wrapText="1"/>
      <protection locked="0"/>
    </xf>
    <xf numFmtId="0" fontId="11" fillId="6" borderId="8" xfId="0" applyFont="1" applyFill="1" applyBorder="1" applyAlignment="1">
      <alignment vertical="center"/>
    </xf>
    <xf numFmtId="0" fontId="7" fillId="9" borderId="17" xfId="0" applyFont="1" applyFill="1" applyBorder="1" applyAlignment="1">
      <alignment horizontal="center" vertical="center" wrapText="1"/>
    </xf>
    <xf numFmtId="0" fontId="11" fillId="9" borderId="14" xfId="0" applyFont="1" applyFill="1" applyBorder="1" applyAlignment="1">
      <alignment vertical="center"/>
    </xf>
    <xf numFmtId="0" fontId="0" fillId="9" borderId="7" xfId="0" applyFill="1" applyBorder="1" applyAlignment="1">
      <alignment vertical="center"/>
    </xf>
    <xf numFmtId="0" fontId="0" fillId="9" borderId="18" xfId="0" applyFill="1" applyBorder="1" applyAlignment="1">
      <alignment vertical="center"/>
    </xf>
    <xf numFmtId="43" fontId="9" fillId="2" borderId="8" xfId="1" applyFont="1" applyFill="1" applyBorder="1" applyAlignment="1" applyProtection="1">
      <alignment horizontal="right" wrapText="1"/>
    </xf>
    <xf numFmtId="0" fontId="30" fillId="0" borderId="8" xfId="0" applyFont="1" applyBorder="1" applyAlignment="1">
      <alignment wrapText="1"/>
    </xf>
    <xf numFmtId="0" fontId="33" fillId="0" borderId="8" xfId="0" applyFont="1" applyBorder="1" applyAlignment="1">
      <alignment wrapText="1"/>
    </xf>
    <xf numFmtId="0" fontId="0" fillId="0" borderId="8" xfId="0" applyBorder="1"/>
    <xf numFmtId="0" fontId="0" fillId="0" borderId="33" xfId="0" applyBorder="1" applyAlignment="1">
      <alignment wrapText="1"/>
    </xf>
    <xf numFmtId="0" fontId="0" fillId="9" borderId="16" xfId="0" applyFill="1" applyBorder="1" applyAlignment="1">
      <alignment vertical="center"/>
    </xf>
    <xf numFmtId="0" fontId="0" fillId="0" borderId="1" xfId="0" applyBorder="1"/>
    <xf numFmtId="0" fontId="0" fillId="0" borderId="4" xfId="0" applyBorder="1"/>
    <xf numFmtId="0" fontId="5" fillId="0" borderId="13" xfId="0" applyFont="1" applyBorder="1" applyAlignment="1">
      <alignment vertical="center" wrapText="1"/>
    </xf>
    <xf numFmtId="0" fontId="5" fillId="0" borderId="8" xfId="0" applyFont="1" applyBorder="1" applyAlignment="1">
      <alignment vertical="center" wrapText="1"/>
    </xf>
    <xf numFmtId="0" fontId="5" fillId="2" borderId="28" xfId="0" applyFont="1" applyFill="1" applyBorder="1" applyAlignment="1">
      <alignment vertical="center" wrapText="1"/>
    </xf>
    <xf numFmtId="0" fontId="0" fillId="2" borderId="8" xfId="0" applyFill="1" applyBorder="1"/>
    <xf numFmtId="0" fontId="7" fillId="2" borderId="8" xfId="0" applyFont="1" applyFill="1" applyBorder="1" applyAlignment="1">
      <alignment horizontal="center" vertical="center"/>
    </xf>
    <xf numFmtId="0" fontId="29" fillId="10" borderId="8" xfId="0" applyFont="1" applyFill="1" applyBorder="1" applyAlignment="1">
      <alignment horizontal="center" wrapText="1"/>
    </xf>
    <xf numFmtId="0" fontId="6" fillId="11" borderId="1" xfId="0" applyFont="1" applyFill="1" applyBorder="1" applyAlignment="1">
      <alignment wrapText="1"/>
    </xf>
    <xf numFmtId="0" fontId="7" fillId="3" borderId="8" xfId="0" applyFont="1" applyFill="1" applyBorder="1" applyAlignment="1">
      <alignment horizontal="center" vertical="center" wrapText="1"/>
    </xf>
    <xf numFmtId="0" fontId="9" fillId="0" borderId="8" xfId="0" applyFont="1" applyBorder="1" applyAlignment="1">
      <alignment horizontal="right" wrapText="1"/>
    </xf>
    <xf numFmtId="166" fontId="9" fillId="0" borderId="8" xfId="1" applyNumberFormat="1" applyFont="1" applyFill="1" applyBorder="1" applyAlignment="1" applyProtection="1">
      <alignment horizontal="center" wrapText="1"/>
    </xf>
    <xf numFmtId="166" fontId="9" fillId="0" borderId="8" xfId="1" applyNumberFormat="1" applyFont="1" applyFill="1" applyBorder="1" applyAlignment="1" applyProtection="1">
      <alignment horizontal="right" wrapText="1"/>
    </xf>
    <xf numFmtId="0" fontId="6" fillId="11" borderId="1" xfId="0" applyFont="1" applyFill="1" applyBorder="1" applyAlignment="1">
      <alignment horizontal="left" vertical="center" wrapText="1"/>
    </xf>
    <xf numFmtId="0" fontId="9" fillId="0" borderId="8" xfId="0" applyFont="1" applyBorder="1" applyAlignment="1">
      <alignment vertical="center" wrapText="1"/>
    </xf>
    <xf numFmtId="0" fontId="0" fillId="12" borderId="8" xfId="0" applyFill="1" applyBorder="1"/>
    <xf numFmtId="0" fontId="7" fillId="12" borderId="8" xfId="0" applyFont="1" applyFill="1" applyBorder="1" applyAlignment="1">
      <alignment horizontal="center" vertical="center"/>
    </xf>
    <xf numFmtId="43" fontId="6" fillId="12" borderId="8" xfId="1" applyFont="1" applyFill="1" applyBorder="1" applyAlignment="1" applyProtection="1">
      <alignment wrapText="1"/>
    </xf>
    <xf numFmtId="0" fontId="6" fillId="0" borderId="5" xfId="0" applyFont="1" applyBorder="1" applyAlignment="1">
      <alignment vertical="center"/>
    </xf>
    <xf numFmtId="0" fontId="29" fillId="13" borderId="3" xfId="0" applyFont="1" applyFill="1" applyBorder="1" applyAlignment="1">
      <alignment wrapText="1"/>
    </xf>
    <xf numFmtId="0" fontId="0" fillId="6" borderId="0" xfId="0" applyFill="1"/>
    <xf numFmtId="0" fontId="29" fillId="10" borderId="25" xfId="0" applyFont="1" applyFill="1" applyBorder="1" applyAlignment="1">
      <alignment wrapText="1"/>
    </xf>
    <xf numFmtId="0" fontId="29" fillId="10" borderId="3" xfId="0" applyFont="1" applyFill="1" applyBorder="1" applyAlignment="1">
      <alignment wrapText="1"/>
    </xf>
    <xf numFmtId="0" fontId="30" fillId="2" borderId="8" xfId="0" applyFont="1" applyFill="1" applyBorder="1" applyAlignment="1">
      <alignment wrapText="1"/>
    </xf>
    <xf numFmtId="0" fontId="0" fillId="2" borderId="16" xfId="0" applyFill="1" applyBorder="1"/>
    <xf numFmtId="0" fontId="40" fillId="0" borderId="1" xfId="0" applyFont="1" applyBorder="1" applyAlignment="1">
      <alignment horizontal="center" vertical="top" wrapText="1"/>
    </xf>
    <xf numFmtId="0" fontId="41" fillId="2" borderId="1" xfId="4" applyFont="1" applyFill="1" applyBorder="1" applyAlignment="1">
      <alignment horizontal="center"/>
    </xf>
    <xf numFmtId="0" fontId="42" fillId="0" borderId="1" xfId="0" applyFont="1" applyBorder="1" applyAlignment="1">
      <alignment vertical="center" wrapText="1"/>
    </xf>
    <xf numFmtId="0" fontId="9" fillId="0" borderId="1" xfId="0" applyFont="1" applyBorder="1" applyAlignment="1">
      <alignment horizontal="left" wrapText="1"/>
    </xf>
    <xf numFmtId="0" fontId="9" fillId="0" borderId="3" xfId="0" applyFont="1" applyBorder="1" applyAlignment="1">
      <alignment horizontal="left" wrapText="1"/>
    </xf>
    <xf numFmtId="0" fontId="9" fillId="0" borderId="4" xfId="0" applyFont="1" applyBorder="1" applyAlignment="1">
      <alignment horizontal="left" wrapText="1"/>
    </xf>
    <xf numFmtId="0" fontId="9" fillId="0" borderId="24" xfId="0" applyFont="1" applyBorder="1" applyAlignment="1">
      <alignment wrapText="1"/>
    </xf>
    <xf numFmtId="0" fontId="9" fillId="0" borderId="11" xfId="0" applyFont="1" applyBorder="1" applyAlignment="1">
      <alignment wrapText="1"/>
    </xf>
    <xf numFmtId="0" fontId="11" fillId="0" borderId="8" xfId="0" applyFont="1" applyBorder="1" applyAlignment="1">
      <alignment horizontal="center"/>
    </xf>
    <xf numFmtId="0" fontId="11" fillId="2" borderId="1" xfId="0" applyFont="1" applyFill="1" applyBorder="1" applyAlignment="1">
      <alignment wrapText="1"/>
    </xf>
    <xf numFmtId="0" fontId="48" fillId="0" borderId="8" xfId="0" applyFont="1" applyBorder="1" applyAlignment="1">
      <alignment wrapText="1"/>
    </xf>
    <xf numFmtId="0" fontId="49" fillId="0" borderId="8" xfId="0" applyFont="1" applyBorder="1" applyAlignment="1">
      <alignment wrapText="1"/>
    </xf>
    <xf numFmtId="0" fontId="8" fillId="0" borderId="2" xfId="0" applyFont="1" applyBorder="1" applyAlignment="1">
      <alignment wrapText="1"/>
    </xf>
    <xf numFmtId="0" fontId="11" fillId="2" borderId="8" xfId="0" applyFont="1" applyFill="1" applyBorder="1" applyAlignment="1">
      <alignment horizontal="center" wrapText="1"/>
    </xf>
    <xf numFmtId="0" fontId="13" fillId="0" borderId="8" xfId="0" applyFont="1" applyBorder="1" applyAlignment="1">
      <alignment vertical="top" wrapText="1"/>
    </xf>
    <xf numFmtId="0" fontId="11" fillId="0" borderId="8" xfId="0" applyFont="1" applyBorder="1"/>
    <xf numFmtId="0" fontId="9" fillId="0" borderId="8" xfId="0" applyFont="1" applyBorder="1" applyAlignment="1">
      <alignment vertical="top" wrapText="1"/>
    </xf>
    <xf numFmtId="0" fontId="9" fillId="0" borderId="8" xfId="0" applyFont="1" applyBorder="1" applyAlignment="1">
      <alignment horizontal="left" wrapText="1"/>
    </xf>
    <xf numFmtId="0" fontId="11" fillId="0" borderId="35" xfId="0" applyFont="1" applyBorder="1" applyAlignment="1">
      <alignment vertical="center"/>
    </xf>
    <xf numFmtId="0" fontId="11" fillId="0" borderId="35" xfId="0" applyFont="1" applyBorder="1"/>
    <xf numFmtId="0" fontId="9" fillId="0" borderId="36" xfId="0" applyFont="1" applyBorder="1" applyAlignment="1">
      <alignment horizontal="left"/>
    </xf>
    <xf numFmtId="165" fontId="15" fillId="0" borderId="35" xfId="0" applyNumberFormat="1" applyFont="1" applyBorder="1" applyAlignment="1">
      <alignment horizontal="left"/>
    </xf>
    <xf numFmtId="0" fontId="15" fillId="0" borderId="4" xfId="0" applyFont="1" applyBorder="1" applyAlignment="1">
      <alignment wrapText="1"/>
    </xf>
    <xf numFmtId="0" fontId="15" fillId="0" borderId="8" xfId="0" applyFont="1" applyBorder="1" applyAlignment="1">
      <alignment horizontal="center"/>
    </xf>
    <xf numFmtId="0" fontId="15" fillId="0" borderId="4" xfId="0" applyFont="1" applyBorder="1"/>
    <xf numFmtId="165" fontId="15" fillId="0" borderId="35" xfId="0" applyNumberFormat="1" applyFont="1" applyBorder="1" applyAlignment="1">
      <alignment horizontal="left" vertical="top"/>
    </xf>
    <xf numFmtId="0" fontId="34" fillId="0" borderId="4" xfId="0" applyFont="1" applyBorder="1" applyAlignment="1">
      <alignment vertical="center" wrapText="1"/>
    </xf>
    <xf numFmtId="165" fontId="15" fillId="0" borderId="8" xfId="0" applyNumberFormat="1" applyFont="1" applyBorder="1"/>
    <xf numFmtId="0" fontId="6" fillId="0" borderId="35" xfId="0" applyFont="1" applyBorder="1" applyAlignment="1">
      <alignment vertical="center"/>
    </xf>
    <xf numFmtId="43" fontId="9" fillId="2" borderId="35" xfId="1" applyFont="1" applyFill="1" applyBorder="1" applyAlignment="1" applyProtection="1">
      <alignment horizontal="center" wrapText="1"/>
      <protection locked="0"/>
    </xf>
    <xf numFmtId="0" fontId="6" fillId="0" borderId="37" xfId="0" applyFont="1" applyBorder="1" applyAlignment="1">
      <alignment horizontal="left" vertical="center"/>
    </xf>
    <xf numFmtId="0" fontId="11" fillId="0" borderId="35" xfId="0" applyFont="1" applyBorder="1" applyAlignment="1">
      <alignment horizontal="left" vertical="center"/>
    </xf>
    <xf numFmtId="0" fontId="11" fillId="0" borderId="12" xfId="0" applyFont="1" applyBorder="1" applyAlignment="1">
      <alignment vertical="center" wrapText="1"/>
    </xf>
    <xf numFmtId="2" fontId="11" fillId="0" borderId="35" xfId="0" applyNumberFormat="1" applyFont="1" applyBorder="1" applyAlignment="1">
      <alignment horizontal="left" vertical="center"/>
    </xf>
    <xf numFmtId="165" fontId="6" fillId="0" borderId="35" xfId="0" applyNumberFormat="1" applyFont="1" applyBorder="1" applyAlignment="1">
      <alignment horizontal="left" vertical="center"/>
    </xf>
    <xf numFmtId="0" fontId="6" fillId="0" borderId="12" xfId="0" applyFont="1" applyBorder="1" applyAlignment="1">
      <alignment vertical="center" wrapText="1"/>
    </xf>
    <xf numFmtId="165" fontId="8" fillId="2" borderId="35" xfId="4" applyNumberFormat="1" applyFont="1" applyFill="1" applyBorder="1" applyAlignment="1">
      <alignment horizontal="left" vertical="center"/>
    </xf>
    <xf numFmtId="0" fontId="11" fillId="0" borderId="35" xfId="0" applyFont="1" applyBorder="1" applyAlignment="1">
      <alignment horizontal="center" vertical="center"/>
    </xf>
    <xf numFmtId="0" fontId="11" fillId="0" borderId="4" xfId="0" applyFont="1" applyBorder="1" applyAlignment="1">
      <alignment vertical="center"/>
    </xf>
    <xf numFmtId="0" fontId="8" fillId="0" borderId="8" xfId="0" applyFont="1" applyBorder="1" applyAlignment="1" applyProtection="1">
      <alignment horizontal="left" vertical="center" wrapText="1"/>
      <protection locked="0"/>
    </xf>
    <xf numFmtId="2" fontId="11" fillId="0" borderId="38" xfId="0" applyNumberFormat="1" applyFont="1" applyBorder="1" applyAlignment="1">
      <alignment horizontal="right" vertical="center"/>
    </xf>
    <xf numFmtId="2" fontId="11" fillId="0" borderId="39" xfId="0" applyNumberFormat="1" applyFont="1" applyBorder="1" applyAlignment="1">
      <alignment horizontal="right" vertical="center"/>
    </xf>
    <xf numFmtId="0" fontId="9" fillId="0" borderId="40" xfId="0" applyFont="1" applyBorder="1" applyAlignment="1">
      <alignment horizontal="center"/>
    </xf>
    <xf numFmtId="0" fontId="6" fillId="0" borderId="15" xfId="0" applyFont="1" applyBorder="1" applyAlignment="1">
      <alignment horizontal="left" vertical="center"/>
    </xf>
    <xf numFmtId="0" fontId="50" fillId="0" borderId="0" xfId="0" applyFont="1"/>
    <xf numFmtId="0" fontId="6" fillId="11" borderId="3" xfId="0" applyFont="1" applyFill="1" applyBorder="1" applyAlignment="1">
      <alignment horizontal="left" wrapText="1"/>
    </xf>
    <xf numFmtId="0" fontId="6" fillId="0" borderId="35" xfId="0" applyFont="1" applyBorder="1" applyAlignment="1">
      <alignment horizontal="center" vertical="center"/>
    </xf>
    <xf numFmtId="0" fontId="6" fillId="0" borderId="41" xfId="0" applyFont="1" applyBorder="1" applyAlignment="1">
      <alignment vertical="center"/>
    </xf>
    <xf numFmtId="0" fontId="6" fillId="0" borderId="35" xfId="0" applyFont="1" applyBorder="1"/>
    <xf numFmtId="0" fontId="6" fillId="0" borderId="42" xfId="0" applyFont="1" applyBorder="1" applyAlignment="1">
      <alignment vertical="center"/>
    </xf>
    <xf numFmtId="0" fontId="30" fillId="8" borderId="0" xfId="0" applyFont="1" applyFill="1" applyAlignment="1">
      <alignment wrapText="1"/>
    </xf>
    <xf numFmtId="0" fontId="28" fillId="0" borderId="8" xfId="0" applyFont="1" applyBorder="1" applyAlignment="1">
      <alignment wrapText="1"/>
    </xf>
    <xf numFmtId="0" fontId="30" fillId="8" borderId="8" xfId="0" applyFont="1" applyFill="1" applyBorder="1" applyAlignment="1">
      <alignment wrapText="1"/>
    </xf>
    <xf numFmtId="0" fontId="28" fillId="0" borderId="13" xfId="0" applyFont="1" applyBorder="1" applyAlignment="1">
      <alignment horizontal="left" wrapText="1"/>
    </xf>
    <xf numFmtId="0" fontId="28" fillId="0" borderId="2" xfId="0" applyFont="1" applyBorder="1" applyAlignment="1">
      <alignment horizontal="left" wrapText="1"/>
    </xf>
    <xf numFmtId="0" fontId="9" fillId="0" borderId="8" xfId="0" applyFont="1" applyBorder="1" applyAlignment="1">
      <alignment horizontal="center" wrapText="1"/>
    </xf>
    <xf numFmtId="0" fontId="15" fillId="0" borderId="15" xfId="0" applyFont="1" applyBorder="1" applyAlignment="1">
      <alignment horizontal="left" vertical="top" wrapText="1"/>
    </xf>
    <xf numFmtId="0" fontId="6" fillId="0" borderId="37" xfId="0" applyFont="1" applyBorder="1" applyAlignment="1">
      <alignment horizontal="left" vertical="center"/>
    </xf>
    <xf numFmtId="0" fontId="6" fillId="0" borderId="12" xfId="0" applyFont="1" applyBorder="1" applyAlignment="1">
      <alignment horizontal="left" vertical="center"/>
    </xf>
    <xf numFmtId="0" fontId="8" fillId="0" borderId="1"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0" fontId="33" fillId="0" borderId="1" xfId="0" applyFont="1" applyBorder="1" applyAlignment="1">
      <alignment horizontal="center" wrapText="1"/>
    </xf>
    <xf numFmtId="0" fontId="33" fillId="0" borderId="4" xfId="0" applyFont="1" applyBorder="1" applyAlignment="1">
      <alignment horizontal="center" wrapText="1"/>
    </xf>
    <xf numFmtId="0" fontId="30" fillId="0" borderId="1" xfId="0" applyFont="1" applyBorder="1" applyAlignment="1">
      <alignment horizontal="center" wrapText="1"/>
    </xf>
    <xf numFmtId="0" fontId="30" fillId="0" borderId="4" xfId="0" applyFont="1" applyBorder="1" applyAlignment="1">
      <alignment horizontal="center" wrapText="1"/>
    </xf>
    <xf numFmtId="0" fontId="0" fillId="0" borderId="33" xfId="0" applyBorder="1" applyAlignment="1">
      <alignment horizontal="center" wrapText="1"/>
    </xf>
    <xf numFmtId="0" fontId="0" fillId="0" borderId="3" xfId="0" applyBorder="1" applyAlignment="1">
      <alignment horizontal="center" wrapText="1"/>
    </xf>
    <xf numFmtId="0" fontId="0" fillId="0" borderId="12" xfId="0" applyBorder="1" applyAlignment="1">
      <alignment horizontal="center" wrapText="1"/>
    </xf>
    <xf numFmtId="0" fontId="37" fillId="2" borderId="1" xfId="0" applyFont="1" applyFill="1" applyBorder="1" applyAlignment="1">
      <alignment horizontal="center" wrapText="1"/>
    </xf>
    <xf numFmtId="0" fontId="37" fillId="2" borderId="4" xfId="0" applyFont="1" applyFill="1" applyBorder="1" applyAlignment="1">
      <alignment horizontal="center" wrapText="1"/>
    </xf>
    <xf numFmtId="0" fontId="11" fillId="9" borderId="1" xfId="0" applyFont="1" applyFill="1" applyBorder="1" applyAlignment="1">
      <alignment horizontal="center" vertical="center"/>
    </xf>
    <xf numFmtId="0" fontId="11" fillId="9" borderId="20" xfId="0" applyFont="1" applyFill="1" applyBorder="1" applyAlignment="1">
      <alignment horizontal="center" vertical="center"/>
    </xf>
    <xf numFmtId="0" fontId="32" fillId="0" borderId="9" xfId="0" applyFont="1" applyBorder="1" applyAlignment="1">
      <alignment wrapText="1"/>
    </xf>
    <xf numFmtId="0" fontId="32" fillId="0" borderId="24" xfId="0" applyFont="1" applyBorder="1" applyAlignment="1">
      <alignment wrapText="1"/>
    </xf>
    <xf numFmtId="0" fontId="32" fillId="0" borderId="11" xfId="0" applyFont="1" applyBorder="1" applyAlignment="1">
      <alignment wrapText="1"/>
    </xf>
    <xf numFmtId="0" fontId="30" fillId="8" borderId="3" xfId="0" applyFont="1" applyFill="1" applyBorder="1" applyAlignment="1">
      <alignment wrapText="1"/>
    </xf>
    <xf numFmtId="0" fontId="30" fillId="8" borderId="4" xfId="0" applyFont="1" applyFill="1" applyBorder="1" applyAlignment="1">
      <alignment wrapText="1"/>
    </xf>
    <xf numFmtId="0" fontId="28" fillId="0" borderId="9" xfId="0" applyFont="1" applyBorder="1" applyAlignment="1">
      <alignment wrapText="1"/>
    </xf>
    <xf numFmtId="0" fontId="28" fillId="0" borderId="24" xfId="0" applyFont="1" applyBorder="1" applyAlignment="1">
      <alignment wrapText="1"/>
    </xf>
    <xf numFmtId="0" fontId="28" fillId="0" borderId="11" xfId="0" applyFont="1" applyBorder="1" applyAlignment="1">
      <alignment wrapText="1"/>
    </xf>
    <xf numFmtId="0" fontId="47" fillId="2" borderId="1" xfId="0" applyFont="1" applyFill="1" applyBorder="1" applyAlignment="1">
      <alignment horizontal="left" vertical="center" wrapText="1" indent="25"/>
    </xf>
    <xf numFmtId="0" fontId="27" fillId="2" borderId="3" xfId="0" applyFont="1" applyFill="1" applyBorder="1" applyAlignment="1">
      <alignment horizontal="left" vertical="center" wrapText="1" indent="25"/>
    </xf>
    <xf numFmtId="0" fontId="27" fillId="2" borderId="4" xfId="0" applyFont="1" applyFill="1" applyBorder="1" applyAlignment="1">
      <alignment horizontal="left" vertical="center" wrapText="1" indent="25"/>
    </xf>
    <xf numFmtId="0" fontId="51" fillId="2" borderId="13"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15" fillId="0" borderId="10" xfId="0" applyFont="1" applyBorder="1" applyAlignment="1">
      <alignment horizontal="left" vertical="center" wrapText="1"/>
    </xf>
    <xf numFmtId="0" fontId="15" fillId="0" borderId="15" xfId="0" applyFont="1" applyBorder="1" applyAlignment="1">
      <alignment horizontal="left" vertical="center" wrapText="1"/>
    </xf>
    <xf numFmtId="0" fontId="15" fillId="0" borderId="27" xfId="0" applyFont="1" applyBorder="1" applyAlignment="1">
      <alignment horizontal="left" vertical="center" wrapText="1"/>
    </xf>
    <xf numFmtId="0" fontId="24" fillId="6" borderId="1" xfId="0" applyFont="1" applyFill="1" applyBorder="1" applyAlignment="1">
      <alignment horizontal="center" vertical="center" wrapText="1"/>
    </xf>
    <xf numFmtId="0" fontId="24" fillId="6" borderId="3" xfId="0" applyFont="1" applyFill="1" applyBorder="1" applyAlignment="1">
      <alignment horizontal="center" vertical="center" wrapText="1"/>
    </xf>
    <xf numFmtId="0" fontId="24" fillId="6" borderId="12"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6" borderId="22" xfId="0" applyFont="1" applyFill="1" applyBorder="1" applyAlignment="1">
      <alignment horizontal="center" vertical="center" wrapText="1"/>
    </xf>
    <xf numFmtId="0" fontId="24" fillId="6" borderId="23"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26" fillId="6" borderId="12" xfId="0" applyFont="1" applyFill="1" applyBorder="1" applyAlignment="1">
      <alignment horizontal="center" vertical="center" wrapText="1"/>
    </xf>
    <xf numFmtId="0" fontId="9" fillId="0" borderId="9" xfId="0" applyFont="1" applyBorder="1" applyAlignment="1">
      <alignment horizontal="center" wrapText="1"/>
    </xf>
    <xf numFmtId="0" fontId="9" fillId="0" borderId="11" xfId="0" applyFont="1" applyBorder="1" applyAlignment="1">
      <alignment horizontal="center" wrapText="1"/>
    </xf>
    <xf numFmtId="166" fontId="9" fillId="0" borderId="9" xfId="1" applyNumberFormat="1" applyFont="1" applyFill="1" applyBorder="1" applyAlignment="1" applyProtection="1">
      <alignment horizontal="center" wrapText="1"/>
    </xf>
    <xf numFmtId="166" fontId="9" fillId="0" borderId="11" xfId="1" applyNumberFormat="1" applyFont="1" applyFill="1" applyBorder="1" applyAlignment="1" applyProtection="1">
      <alignment horizontal="center" wrapText="1"/>
    </xf>
    <xf numFmtId="43" fontId="11" fillId="2" borderId="9" xfId="1" applyFont="1" applyFill="1" applyBorder="1" applyAlignment="1" applyProtection="1">
      <alignment horizontal="center" wrapText="1"/>
      <protection locked="0"/>
    </xf>
    <xf numFmtId="43" fontId="11" fillId="2" borderId="11" xfId="1" applyFont="1" applyFill="1" applyBorder="1" applyAlignment="1" applyProtection="1">
      <alignment horizontal="center" wrapText="1"/>
      <protection locked="0"/>
    </xf>
    <xf numFmtId="0" fontId="6" fillId="0" borderId="15" xfId="0" applyFont="1" applyBorder="1" applyAlignment="1">
      <alignment horizontal="left"/>
    </xf>
    <xf numFmtId="0" fontId="6" fillId="0" borderId="3" xfId="0" applyFont="1" applyBorder="1" applyAlignment="1">
      <alignment horizontal="left"/>
    </xf>
    <xf numFmtId="0" fontId="6" fillId="0" borderId="4" xfId="0" applyFont="1" applyBorder="1" applyAlignment="1">
      <alignment horizontal="left"/>
    </xf>
    <xf numFmtId="0" fontId="9" fillId="0" borderId="24" xfId="0" applyFont="1" applyBorder="1" applyAlignment="1">
      <alignment horizontal="center" wrapText="1"/>
    </xf>
    <xf numFmtId="166" fontId="9" fillId="0" borderId="8" xfId="1" applyNumberFormat="1" applyFont="1" applyFill="1" applyBorder="1" applyAlignment="1" applyProtection="1">
      <alignment horizontal="center" wrapText="1"/>
    </xf>
    <xf numFmtId="0" fontId="11" fillId="0" borderId="8" xfId="0" applyFont="1" applyBorder="1" applyAlignment="1">
      <alignment horizontal="left" vertical="center" wrapText="1"/>
    </xf>
    <xf numFmtId="0" fontId="11" fillId="0" borderId="1" xfId="0" applyFont="1" applyBorder="1" applyAlignment="1">
      <alignment horizontal="left" vertical="center" wrapText="1"/>
    </xf>
    <xf numFmtId="0" fontId="6" fillId="2" borderId="1" xfId="0" applyFont="1" applyFill="1" applyBorder="1" applyAlignment="1">
      <alignment horizontal="left"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12" borderId="1" xfId="0" applyFont="1" applyFill="1" applyBorder="1" applyAlignment="1">
      <alignment horizontal="center" wrapText="1"/>
    </xf>
    <xf numFmtId="0" fontId="6" fillId="12" borderId="3" xfId="0" applyFont="1" applyFill="1" applyBorder="1" applyAlignment="1">
      <alignment horizontal="center" wrapText="1"/>
    </xf>
    <xf numFmtId="0" fontId="6" fillId="12" borderId="4" xfId="0" applyFont="1" applyFill="1" applyBorder="1" applyAlignment="1">
      <alignment horizontal="center" wrapText="1"/>
    </xf>
    <xf numFmtId="0" fontId="6" fillId="6" borderId="1" xfId="0" applyFont="1" applyFill="1" applyBorder="1" applyAlignment="1">
      <alignment horizontal="center" wrapText="1"/>
    </xf>
    <xf numFmtId="0" fontId="6" fillId="6" borderId="3" xfId="0" applyFont="1" applyFill="1" applyBorder="1" applyAlignment="1">
      <alignment horizontal="center" wrapText="1"/>
    </xf>
    <xf numFmtId="0" fontId="6" fillId="6" borderId="12" xfId="0" applyFont="1" applyFill="1" applyBorder="1" applyAlignment="1">
      <alignment horizontal="center" wrapText="1"/>
    </xf>
    <xf numFmtId="0" fontId="6" fillId="11" borderId="3" xfId="0" applyFont="1" applyFill="1" applyBorder="1" applyAlignment="1">
      <alignment horizontal="center" wrapText="1"/>
    </xf>
    <xf numFmtId="0" fontId="6" fillId="11" borderId="12" xfId="0" applyFont="1" applyFill="1" applyBorder="1" applyAlignment="1">
      <alignment horizontal="center" wrapText="1"/>
    </xf>
    <xf numFmtId="4" fontId="6" fillId="11" borderId="14" xfId="0" applyNumberFormat="1" applyFont="1" applyFill="1" applyBorder="1" applyAlignment="1">
      <alignment horizontal="center" vertical="center"/>
    </xf>
    <xf numFmtId="4" fontId="6" fillId="11" borderId="34" xfId="0" applyNumberFormat="1" applyFont="1" applyFill="1" applyBorder="1" applyAlignment="1">
      <alignment horizontal="center" vertical="center"/>
    </xf>
    <xf numFmtId="4" fontId="6" fillId="0" borderId="3" xfId="0" applyNumberFormat="1" applyFont="1" applyBorder="1" applyAlignment="1">
      <alignment horizontal="center" vertical="center"/>
    </xf>
    <xf numFmtId="4" fontId="6" fillId="0" borderId="12" xfId="0" applyNumberFormat="1" applyFont="1" applyBorder="1" applyAlignment="1">
      <alignment horizontal="center" vertical="center"/>
    </xf>
    <xf numFmtId="0" fontId="6" fillId="0" borderId="8" xfId="0" applyFont="1" applyBorder="1" applyAlignment="1">
      <alignment horizontal="left" vertical="center" wrapText="1"/>
    </xf>
    <xf numFmtId="43" fontId="9" fillId="2" borderId="9" xfId="1" applyFont="1" applyFill="1" applyBorder="1" applyAlignment="1" applyProtection="1">
      <alignment horizontal="center" wrapText="1"/>
    </xf>
    <xf numFmtId="43" fontId="9" fillId="2" borderId="11" xfId="1" applyFont="1" applyFill="1" applyBorder="1" applyAlignment="1" applyProtection="1">
      <alignment horizontal="center" wrapText="1"/>
    </xf>
    <xf numFmtId="0" fontId="38" fillId="12" borderId="1" xfId="0" applyFont="1" applyFill="1" applyBorder="1" applyAlignment="1">
      <alignment horizontal="center"/>
    </xf>
    <xf numFmtId="0" fontId="38" fillId="12" borderId="4" xfId="0" applyFont="1" applyFill="1" applyBorder="1" applyAlignment="1">
      <alignment horizontal="center"/>
    </xf>
    <xf numFmtId="43" fontId="9" fillId="0" borderId="16" xfId="1" applyFont="1" applyBorder="1" applyAlignment="1" applyProtection="1">
      <alignment horizontal="center" vertical="center" wrapText="1"/>
    </xf>
    <xf numFmtId="0" fontId="9" fillId="0" borderId="8" xfId="0" applyFont="1" applyBorder="1" applyAlignment="1">
      <alignment horizontal="left" wrapText="1"/>
    </xf>
    <xf numFmtId="0" fontId="9" fillId="0" borderId="1" xfId="0" applyFont="1" applyBorder="1" applyAlignment="1">
      <alignment horizontal="left" wrapText="1"/>
    </xf>
    <xf numFmtId="0" fontId="9" fillId="0" borderId="3" xfId="0" applyFont="1" applyBorder="1" applyAlignment="1">
      <alignment horizontal="left" wrapText="1"/>
    </xf>
    <xf numFmtId="0" fontId="9" fillId="0" borderId="4" xfId="0" applyFont="1" applyBorder="1" applyAlignment="1">
      <alignment horizontal="left" wrapText="1"/>
    </xf>
    <xf numFmtId="0" fontId="0" fillId="9" borderId="1" xfId="0" applyFill="1" applyBorder="1" applyAlignment="1">
      <alignment horizontal="center"/>
    </xf>
    <xf numFmtId="0" fontId="0" fillId="9" borderId="3" xfId="0" applyFill="1" applyBorder="1" applyAlignment="1">
      <alignment horizontal="center"/>
    </xf>
    <xf numFmtId="0" fontId="0" fillId="9" borderId="4" xfId="0" applyFill="1" applyBorder="1" applyAlignment="1">
      <alignment horizontal="center"/>
    </xf>
    <xf numFmtId="0" fontId="31" fillId="10" borderId="1" xfId="0" applyFont="1" applyFill="1" applyBorder="1" applyAlignment="1">
      <alignment horizontal="center" wrapText="1"/>
    </xf>
    <xf numFmtId="0" fontId="31" fillId="10" borderId="3" xfId="0" applyFont="1" applyFill="1" applyBorder="1" applyAlignment="1">
      <alignment horizontal="center" wrapText="1"/>
    </xf>
    <xf numFmtId="0" fontId="31" fillId="10" borderId="4" xfId="0" applyFont="1" applyFill="1" applyBorder="1" applyAlignment="1">
      <alignment horizontal="center" wrapText="1"/>
    </xf>
    <xf numFmtId="0" fontId="6" fillId="11" borderId="8" xfId="0" applyFont="1" applyFill="1" applyBorder="1" applyAlignment="1">
      <alignment horizontal="center" wrapText="1"/>
    </xf>
    <xf numFmtId="0" fontId="7" fillId="3" borderId="1" xfId="0" applyFont="1" applyFill="1" applyBorder="1" applyAlignment="1">
      <alignment horizontal="center" vertical="center"/>
    </xf>
    <xf numFmtId="0" fontId="7" fillId="3" borderId="4" xfId="0" applyFont="1" applyFill="1" applyBorder="1" applyAlignment="1">
      <alignment horizontal="center" vertical="center"/>
    </xf>
    <xf numFmtId="0" fontId="39" fillId="0" borderId="8" xfId="0" applyFont="1" applyBorder="1" applyAlignment="1">
      <alignment vertical="center" wrapText="1"/>
    </xf>
    <xf numFmtId="0" fontId="6" fillId="11" borderId="3" xfId="0" applyFont="1" applyFill="1" applyBorder="1" applyAlignment="1">
      <alignment horizontal="center" vertical="center" wrapText="1"/>
    </xf>
    <xf numFmtId="0" fontId="6" fillId="11" borderId="4"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33"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12" xfId="0" applyFont="1" applyFill="1" applyBorder="1" applyAlignment="1">
      <alignment horizontal="center" vertical="center"/>
    </xf>
    <xf numFmtId="0" fontId="4" fillId="0" borderId="43" xfId="0" applyFont="1" applyBorder="1" applyAlignment="1">
      <alignment vertical="top"/>
    </xf>
    <xf numFmtId="0" fontId="0" fillId="0" borderId="43" xfId="0" applyBorder="1" applyAlignment="1">
      <alignment wrapText="1"/>
    </xf>
    <xf numFmtId="0" fontId="30" fillId="8" borderId="15" xfId="0" applyFont="1" applyFill="1" applyBorder="1" applyAlignment="1">
      <alignment horizontal="left" vertical="center" wrapText="1"/>
    </xf>
    <xf numFmtId="0" fontId="28" fillId="0" borderId="9" xfId="0" applyFont="1" applyBorder="1" applyAlignment="1">
      <alignment horizontal="center" wrapText="1"/>
    </xf>
    <xf numFmtId="0" fontId="28" fillId="0" borderId="24" xfId="0" applyFont="1" applyBorder="1" applyAlignment="1">
      <alignment horizontal="center" wrapText="1"/>
    </xf>
    <xf numFmtId="0" fontId="28" fillId="0" borderId="11" xfId="0" applyFont="1" applyBorder="1" applyAlignment="1">
      <alignment horizontal="center" wrapText="1"/>
    </xf>
    <xf numFmtId="0" fontId="31" fillId="10" borderId="9" xfId="0" applyFont="1" applyFill="1" applyBorder="1" applyAlignment="1">
      <alignment horizontal="center" wrapText="1"/>
    </xf>
    <xf numFmtId="0" fontId="31" fillId="10" borderId="24" xfId="0" applyFont="1" applyFill="1" applyBorder="1" applyAlignment="1">
      <alignment horizontal="center" wrapText="1"/>
    </xf>
    <xf numFmtId="0" fontId="31" fillId="10" borderId="11" xfId="0" applyFont="1" applyFill="1" applyBorder="1" applyAlignment="1">
      <alignment horizontal="center" wrapText="1"/>
    </xf>
  </cellXfs>
  <cellStyles count="8">
    <cellStyle name="Comma" xfId="1" builtinId="3"/>
    <cellStyle name="Comma 2 2" xfId="2" xr:uid="{00000000-0005-0000-0000-000001000000}"/>
    <cellStyle name="Comma 2 2 2" xfId="6" xr:uid="{00000000-0005-0000-0000-000001000000}"/>
    <cellStyle name="Currency" xfId="3" builtinId="4"/>
    <cellStyle name="Normal" xfId="0" builtinId="0"/>
    <cellStyle name="Normal 2" xfId="4" xr:uid="{00000000-0005-0000-0000-000004000000}"/>
    <cellStyle name="Normal 2 2 2" xfId="5" xr:uid="{00000000-0005-0000-0000-000005000000}"/>
    <cellStyle name="Normal 2 2 2 2" xfId="7"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1</xdr:row>
      <xdr:rowOff>9525</xdr:rowOff>
    </xdr:from>
    <xdr:to>
      <xdr:col>1</xdr:col>
      <xdr:colOff>1057275</xdr:colOff>
      <xdr:row>1</xdr:row>
      <xdr:rowOff>723900</xdr:rowOff>
    </xdr:to>
    <xdr:pic>
      <xdr:nvPicPr>
        <xdr:cNvPr id="3" name="Picture 2">
          <a:extLst>
            <a:ext uri="{FF2B5EF4-FFF2-40B4-BE49-F238E27FC236}">
              <a16:creationId xmlns:a16="http://schemas.microsoft.com/office/drawing/2014/main" id="{317C4C83-9CD7-4FFD-BF8B-06644289ECF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8575" y="200025"/>
          <a:ext cx="1390650" cy="714375"/>
        </a:xfrm>
        <a:prstGeom prst="rect">
          <a:avLst/>
        </a:prstGeom>
        <a:noFill/>
        <a:ln>
          <a:noFill/>
        </a:ln>
        <a:extLst>
          <a:ext uri="{53640926-AAD7-44d8-BBD7-CCE9431645EC}">
            <a14:shadowObscured xmlns:a14="http://schemas.microsoft.com/office/drawing/2010/main" xmlns=""/>
          </a:ext>
        </a:extLst>
      </xdr:spPr>
    </xdr:pic>
    <xdr:clientData/>
  </xdr:twoCellAnchor>
  <xdr:twoCellAnchor editAs="oneCell">
    <xdr:from>
      <xdr:col>6</xdr:col>
      <xdr:colOff>1476418</xdr:colOff>
      <xdr:row>166</xdr:row>
      <xdr:rowOff>11906</xdr:rowOff>
    </xdr:from>
    <xdr:to>
      <xdr:col>8</xdr:col>
      <xdr:colOff>385878</xdr:colOff>
      <xdr:row>166</xdr:row>
      <xdr:rowOff>547688</xdr:rowOff>
    </xdr:to>
    <xdr:pic>
      <xdr:nvPicPr>
        <xdr:cNvPr id="10" name="Picture 9">
          <a:extLst>
            <a:ext uri="{FF2B5EF4-FFF2-40B4-BE49-F238E27FC236}">
              <a16:creationId xmlns:a16="http://schemas.microsoft.com/office/drawing/2014/main" id="{7F38E0F8-9CA8-429F-C90E-20BC4252DA3E}"/>
            </a:ext>
            <a:ext uri="{147F2762-F138-4A5C-976F-8EAC2B608ADB}">
              <a16:predDERef xmlns:a16="http://schemas.microsoft.com/office/drawing/2014/main" pred="{2B92E367-36FC-49B3-9B0C-8F1F3CAB816F}"/>
            </a:ext>
          </a:extLst>
        </xdr:cNvPr>
        <xdr:cNvPicPr>
          <a:picLocks noChangeAspect="1"/>
        </xdr:cNvPicPr>
      </xdr:nvPicPr>
      <xdr:blipFill>
        <a:blip xmlns:r="http://schemas.openxmlformats.org/officeDocument/2006/relationships" r:embed="rId2"/>
        <a:stretch>
          <a:fillRect/>
        </a:stretch>
      </xdr:blipFill>
      <xdr:spPr>
        <a:xfrm>
          <a:off x="12370637" y="53399531"/>
          <a:ext cx="1097829" cy="535782"/>
        </a:xfrm>
        <a:prstGeom prst="rect">
          <a:avLst/>
        </a:prstGeom>
      </xdr:spPr>
    </xdr:pic>
    <xdr:clientData/>
  </xdr:twoCellAnchor>
  <xdr:twoCellAnchor editAs="oneCell">
    <xdr:from>
      <xdr:col>9</xdr:col>
      <xdr:colOff>185736</xdr:colOff>
      <xdr:row>166</xdr:row>
      <xdr:rowOff>23812</xdr:rowOff>
    </xdr:from>
    <xdr:to>
      <xdr:col>9</xdr:col>
      <xdr:colOff>1177051</xdr:colOff>
      <xdr:row>166</xdr:row>
      <xdr:rowOff>571500</xdr:rowOff>
    </xdr:to>
    <xdr:pic>
      <xdr:nvPicPr>
        <xdr:cNvPr id="11" name="Picture 10">
          <a:extLst>
            <a:ext uri="{FF2B5EF4-FFF2-40B4-BE49-F238E27FC236}">
              <a16:creationId xmlns:a16="http://schemas.microsoft.com/office/drawing/2014/main" id="{7B79DD02-8988-F963-44CB-78F97778F127}"/>
            </a:ext>
            <a:ext uri="{147F2762-F138-4A5C-976F-8EAC2B608ADB}">
              <a16:predDERef xmlns:a16="http://schemas.microsoft.com/office/drawing/2014/main" pred="{7F38E0F8-9CA8-429F-C90E-20BC4252DA3E}"/>
            </a:ext>
          </a:extLst>
        </xdr:cNvPr>
        <xdr:cNvPicPr>
          <a:picLocks noChangeAspect="1"/>
        </xdr:cNvPicPr>
      </xdr:nvPicPr>
      <xdr:blipFill>
        <a:blip xmlns:r="http://schemas.openxmlformats.org/officeDocument/2006/relationships" r:embed="rId3"/>
        <a:stretch>
          <a:fillRect/>
        </a:stretch>
      </xdr:blipFill>
      <xdr:spPr>
        <a:xfrm>
          <a:off x="13639799" y="53411437"/>
          <a:ext cx="991315" cy="54768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231"/>
  <sheetViews>
    <sheetView tabSelected="1" zoomScale="80" zoomScaleNormal="80" zoomScalePageLayoutView="90" workbookViewId="0">
      <selection activeCell="E161" sqref="E161:E165"/>
    </sheetView>
  </sheetViews>
  <sheetFormatPr defaultRowHeight="15" customHeight="1"/>
  <cols>
    <col min="1" max="1" width="5.42578125" style="2" bestFit="1" customWidth="1"/>
    <col min="2" max="2" width="89.42578125" style="1" customWidth="1"/>
    <col min="3" max="3" width="15" style="20" customWidth="1"/>
    <col min="4" max="4" width="19" style="20" customWidth="1"/>
    <col min="5" max="5" width="11.42578125" style="20" bestFit="1" customWidth="1"/>
    <col min="6" max="6" width="23.140625" style="88" customWidth="1"/>
    <col min="7" max="7" width="22.5703125" customWidth="1"/>
    <col min="8" max="8" width="10.28515625" customWidth="1"/>
    <col min="9" max="9" width="7" customWidth="1"/>
    <col min="10" max="10" width="18.28515625" customWidth="1"/>
  </cols>
  <sheetData>
    <row r="2" spans="1:10" ht="59.45" customHeight="1">
      <c r="A2" s="245" t="s">
        <v>0</v>
      </c>
      <c r="B2" s="246"/>
      <c r="C2" s="247"/>
      <c r="D2" s="248" t="s">
        <v>1</v>
      </c>
      <c r="E2" s="249"/>
      <c r="F2" s="249"/>
      <c r="G2" s="249"/>
      <c r="H2" s="249"/>
      <c r="I2" s="249"/>
      <c r="J2" s="250"/>
    </row>
    <row r="3" spans="1:10" ht="15.75" customHeight="1">
      <c r="A3" s="254" t="s">
        <v>2</v>
      </c>
      <c r="B3" s="255"/>
      <c r="C3" s="255"/>
      <c r="D3" s="255"/>
      <c r="E3" s="256"/>
      <c r="F3" s="257" t="s">
        <v>3</v>
      </c>
      <c r="G3" s="258"/>
      <c r="H3" s="258"/>
      <c r="I3" s="258"/>
      <c r="J3" s="259"/>
    </row>
    <row r="4" spans="1:10" ht="46.9" customHeight="1">
      <c r="A4" s="22"/>
      <c r="B4" s="23" t="s">
        <v>4</v>
      </c>
      <c r="C4" s="23" t="s">
        <v>5</v>
      </c>
      <c r="D4" s="260" t="s">
        <v>6</v>
      </c>
      <c r="E4" s="261"/>
      <c r="F4" s="96" t="s">
        <v>7</v>
      </c>
      <c r="G4" s="23" t="s">
        <v>8</v>
      </c>
      <c r="H4" s="312" t="s">
        <v>9</v>
      </c>
      <c r="I4" s="313"/>
      <c r="J4" s="314"/>
    </row>
    <row r="5" spans="1:10" ht="16.5" thickBot="1">
      <c r="A5" s="3" t="s">
        <v>10</v>
      </c>
      <c r="B5" s="112" t="s">
        <v>11</v>
      </c>
      <c r="C5" s="3"/>
      <c r="D5" s="3" t="s">
        <v>12</v>
      </c>
      <c r="E5" s="24" t="s">
        <v>13</v>
      </c>
      <c r="F5" s="29"/>
      <c r="G5" s="29"/>
      <c r="H5" s="315"/>
      <c r="I5" s="316"/>
      <c r="J5" s="317"/>
    </row>
    <row r="6" spans="1:10" ht="82.5" customHeight="1">
      <c r="A6" s="166" t="s">
        <v>14</v>
      </c>
      <c r="B6" s="113" t="s">
        <v>15</v>
      </c>
      <c r="C6" s="110"/>
      <c r="D6" s="153"/>
      <c r="E6" s="111"/>
      <c r="F6" s="73"/>
      <c r="G6" s="34"/>
      <c r="H6" s="230"/>
      <c r="I6" s="231"/>
      <c r="J6" s="232"/>
    </row>
    <row r="7" spans="1:10" ht="65.25" customHeight="1">
      <c r="A7" s="62">
        <v>1</v>
      </c>
      <c r="B7" s="63" t="s">
        <v>16</v>
      </c>
      <c r="C7" s="110" t="s">
        <v>17</v>
      </c>
      <c r="D7" s="264" t="s">
        <v>18</v>
      </c>
      <c r="E7" s="266">
        <v>14</v>
      </c>
      <c r="F7" s="59"/>
      <c r="G7" s="137"/>
      <c r="H7" s="230"/>
      <c r="I7" s="231"/>
      <c r="J7" s="232"/>
    </row>
    <row r="8" spans="1:10" ht="168.75" customHeight="1">
      <c r="A8" s="55">
        <v>1.1000000000000001</v>
      </c>
      <c r="B8" s="64" t="s">
        <v>19</v>
      </c>
      <c r="C8" s="110"/>
      <c r="D8" s="265"/>
      <c r="E8" s="267"/>
      <c r="F8" s="74"/>
      <c r="G8" s="137"/>
      <c r="H8" s="230"/>
      <c r="I8" s="231"/>
      <c r="J8" s="232"/>
    </row>
    <row r="9" spans="1:10" ht="110.25" customHeight="1">
      <c r="A9" s="55">
        <v>1.2</v>
      </c>
      <c r="B9" s="65" t="s">
        <v>20</v>
      </c>
      <c r="C9" s="110" t="s">
        <v>17</v>
      </c>
      <c r="D9" s="4" t="s">
        <v>18</v>
      </c>
      <c r="E9" s="93">
        <v>1</v>
      </c>
      <c r="F9" s="74"/>
      <c r="G9" s="137"/>
      <c r="H9" s="230"/>
      <c r="I9" s="231"/>
      <c r="J9" s="232"/>
    </row>
    <row r="10" spans="1:10" ht="15.75" customHeight="1">
      <c r="A10" s="55">
        <v>1.3</v>
      </c>
      <c r="B10" s="65" t="s">
        <v>21</v>
      </c>
      <c r="C10" s="110"/>
      <c r="D10" s="66" t="s">
        <v>22</v>
      </c>
      <c r="E10" s="93">
        <v>200</v>
      </c>
      <c r="F10" s="74"/>
      <c r="G10" s="34"/>
      <c r="H10" s="230"/>
      <c r="I10" s="231"/>
      <c r="J10" s="232"/>
    </row>
    <row r="11" spans="1:10" ht="98.1" customHeight="1">
      <c r="A11" s="55">
        <v>1.4</v>
      </c>
      <c r="B11" s="67" t="s">
        <v>23</v>
      </c>
      <c r="C11" s="262" t="s">
        <v>17</v>
      </c>
      <c r="D11" s="66" t="s">
        <v>24</v>
      </c>
      <c r="E11" s="93">
        <v>1</v>
      </c>
      <c r="F11" s="74"/>
      <c r="G11" s="34"/>
      <c r="H11" s="230"/>
      <c r="I11" s="231"/>
      <c r="J11" s="232"/>
    </row>
    <row r="12" spans="1:10" ht="17.100000000000001" customHeight="1">
      <c r="A12" s="55">
        <v>1.5</v>
      </c>
      <c r="B12" s="65" t="s">
        <v>25</v>
      </c>
      <c r="C12" s="263"/>
      <c r="D12" s="66" t="s">
        <v>26</v>
      </c>
      <c r="E12" s="93">
        <v>1</v>
      </c>
      <c r="F12" s="74"/>
      <c r="G12" s="137"/>
      <c r="H12" s="230"/>
      <c r="I12" s="231"/>
      <c r="J12" s="232"/>
    </row>
    <row r="13" spans="1:10" ht="26.1" customHeight="1">
      <c r="A13" s="55">
        <v>1.6</v>
      </c>
      <c r="B13" s="65" t="s">
        <v>27</v>
      </c>
      <c r="C13" s="262" t="s">
        <v>17</v>
      </c>
      <c r="D13" s="66" t="s">
        <v>22</v>
      </c>
      <c r="E13" s="93">
        <v>20</v>
      </c>
      <c r="F13" s="74"/>
      <c r="G13" s="137"/>
      <c r="H13" s="230"/>
      <c r="I13" s="231"/>
      <c r="J13" s="232"/>
    </row>
    <row r="14" spans="1:10" s="1" customFormat="1" ht="15.75">
      <c r="A14" s="55">
        <v>1.7</v>
      </c>
      <c r="B14" s="65" t="s">
        <v>28</v>
      </c>
      <c r="C14" s="263"/>
      <c r="D14" s="66" t="s">
        <v>29</v>
      </c>
      <c r="E14" s="93">
        <v>1</v>
      </c>
      <c r="F14" s="74"/>
      <c r="G14"/>
      <c r="H14" s="230"/>
      <c r="I14" s="231"/>
      <c r="J14" s="232"/>
    </row>
    <row r="15" spans="1:10" s="1" customFormat="1" ht="65.25" customHeight="1">
      <c r="A15" s="167">
        <v>1.8</v>
      </c>
      <c r="B15" s="56" t="s">
        <v>30</v>
      </c>
      <c r="C15" s="262" t="s">
        <v>17</v>
      </c>
      <c r="D15" s="57" t="s">
        <v>31</v>
      </c>
      <c r="E15" s="94">
        <v>3</v>
      </c>
      <c r="F15" s="59"/>
      <c r="G15" s="136"/>
      <c r="H15" s="230"/>
      <c r="I15" s="231"/>
      <c r="J15" s="232"/>
    </row>
    <row r="16" spans="1:10" s="1" customFormat="1" ht="111.75" customHeight="1">
      <c r="A16" s="55">
        <v>1.9</v>
      </c>
      <c r="B16" s="171" t="s">
        <v>32</v>
      </c>
      <c r="C16" s="271"/>
      <c r="D16" s="66" t="s">
        <v>33</v>
      </c>
      <c r="E16" s="94">
        <v>1</v>
      </c>
      <c r="F16" s="59"/>
      <c r="G16" s="136"/>
      <c r="H16" s="230"/>
      <c r="I16" s="231"/>
      <c r="J16" s="232"/>
    </row>
    <row r="17" spans="1:10" s="1" customFormat="1" ht="23.1" customHeight="1">
      <c r="A17" s="55"/>
      <c r="B17" s="176" t="s">
        <v>34</v>
      </c>
      <c r="C17" s="271"/>
      <c r="D17" s="66"/>
      <c r="E17" s="94"/>
      <c r="F17" s="59"/>
      <c r="G17" s="136"/>
      <c r="H17" s="230"/>
      <c r="I17" s="231"/>
      <c r="J17" s="232"/>
    </row>
    <row r="18" spans="1:10" s="1" customFormat="1" ht="33" customHeight="1">
      <c r="A18" s="55">
        <v>2</v>
      </c>
      <c r="B18" s="175" t="s">
        <v>35</v>
      </c>
      <c r="C18" s="271"/>
      <c r="D18" s="66"/>
      <c r="E18" s="94"/>
      <c r="F18" s="59"/>
      <c r="G18" s="136"/>
      <c r="H18" s="230"/>
      <c r="I18" s="231"/>
      <c r="J18" s="232"/>
    </row>
    <row r="19" spans="1:10" s="1" customFormat="1" ht="27.95" customHeight="1">
      <c r="A19" s="55">
        <v>2.1</v>
      </c>
      <c r="B19" s="5" t="s">
        <v>36</v>
      </c>
      <c r="C19" s="271"/>
      <c r="D19" s="66" t="s">
        <v>33</v>
      </c>
      <c r="E19" s="94">
        <v>1</v>
      </c>
      <c r="F19" s="59"/>
      <c r="G19" s="136"/>
      <c r="H19" s="230"/>
      <c r="I19" s="231"/>
      <c r="J19" s="232"/>
    </row>
    <row r="20" spans="1:10" s="1" customFormat="1" ht="35.1" customHeight="1">
      <c r="A20" s="55">
        <v>2.2000000000000002</v>
      </c>
      <c r="B20" s="5" t="s">
        <v>37</v>
      </c>
      <c r="C20" s="271"/>
      <c r="D20" s="66" t="s">
        <v>33</v>
      </c>
      <c r="E20" s="94">
        <v>3.92699</v>
      </c>
      <c r="F20" s="59"/>
      <c r="G20" s="136"/>
      <c r="H20" s="230"/>
      <c r="I20" s="231"/>
      <c r="J20" s="232"/>
    </row>
    <row r="21" spans="1:10" s="1" customFormat="1" ht="41.1" customHeight="1">
      <c r="A21" s="62">
        <v>2.2999999999999998</v>
      </c>
      <c r="B21" s="5" t="s">
        <v>38</v>
      </c>
      <c r="C21" s="271"/>
      <c r="D21" s="66" t="s">
        <v>33</v>
      </c>
      <c r="E21" s="94" t="s">
        <v>39</v>
      </c>
      <c r="F21" s="59"/>
      <c r="G21" s="136"/>
      <c r="H21" s="230"/>
      <c r="I21" s="231"/>
      <c r="J21" s="232"/>
    </row>
    <row r="22" spans="1:10" s="1" customFormat="1" ht="41.1" customHeight="1">
      <c r="A22" s="62">
        <v>2.4</v>
      </c>
      <c r="B22" s="170" t="s">
        <v>40</v>
      </c>
      <c r="C22" s="271"/>
      <c r="D22" s="177" t="s">
        <v>33</v>
      </c>
      <c r="E22" s="94">
        <v>1</v>
      </c>
      <c r="F22" s="59"/>
      <c r="G22" s="136"/>
      <c r="H22" s="230"/>
      <c r="I22" s="231"/>
      <c r="J22" s="232"/>
    </row>
    <row r="23" spans="1:10" s="1" customFormat="1" ht="33.6" customHeight="1">
      <c r="A23" s="173">
        <v>2.5</v>
      </c>
      <c r="B23" s="61" t="s">
        <v>41</v>
      </c>
      <c r="C23" s="271"/>
      <c r="D23" s="177" t="s">
        <v>42</v>
      </c>
      <c r="E23" s="94">
        <v>1</v>
      </c>
      <c r="F23" s="59"/>
      <c r="G23" s="136"/>
      <c r="H23" s="230"/>
      <c r="I23" s="231"/>
      <c r="J23" s="232"/>
    </row>
    <row r="24" spans="1:10" s="1" customFormat="1" ht="32.1" customHeight="1">
      <c r="A24" s="173">
        <v>2.5</v>
      </c>
      <c r="B24" s="61" t="s">
        <v>43</v>
      </c>
      <c r="C24" s="271"/>
      <c r="D24" s="177" t="s">
        <v>42</v>
      </c>
      <c r="E24" s="94">
        <v>8</v>
      </c>
      <c r="F24" s="59"/>
      <c r="G24" s="136"/>
      <c r="H24" s="230"/>
      <c r="I24" s="231"/>
      <c r="J24" s="232"/>
    </row>
    <row r="25" spans="1:10" s="1" customFormat="1" ht="29.1" customHeight="1">
      <c r="A25" s="173">
        <v>2.6</v>
      </c>
      <c r="B25" s="174" t="s">
        <v>44</v>
      </c>
      <c r="C25" s="271"/>
      <c r="D25" s="177" t="s">
        <v>42</v>
      </c>
      <c r="E25" s="94">
        <v>15</v>
      </c>
      <c r="F25" s="59"/>
      <c r="G25" s="136"/>
      <c r="H25" s="230"/>
      <c r="I25" s="231"/>
      <c r="J25" s="232"/>
    </row>
    <row r="26" spans="1:10" s="1" customFormat="1" ht="23.45" customHeight="1">
      <c r="A26" s="173">
        <v>2.7</v>
      </c>
      <c r="B26" s="174" t="s">
        <v>45</v>
      </c>
      <c r="C26" s="271"/>
      <c r="D26" s="177" t="s">
        <v>42</v>
      </c>
      <c r="E26" s="94">
        <v>6</v>
      </c>
      <c r="F26" s="59"/>
      <c r="G26" s="136"/>
      <c r="H26" s="230"/>
      <c r="I26" s="231"/>
      <c r="J26" s="232"/>
    </row>
    <row r="27" spans="1:10" s="1" customFormat="1" ht="21.6" customHeight="1">
      <c r="A27" s="173">
        <v>2.8</v>
      </c>
      <c r="B27" s="61" t="s">
        <v>46</v>
      </c>
      <c r="C27" s="271"/>
      <c r="D27" s="177" t="s">
        <v>42</v>
      </c>
      <c r="E27" s="94">
        <v>2</v>
      </c>
      <c r="F27" s="59"/>
      <c r="G27" s="136"/>
      <c r="H27" s="230"/>
      <c r="I27" s="231"/>
      <c r="J27" s="232"/>
    </row>
    <row r="28" spans="1:10" s="1" customFormat="1" ht="20.45" customHeight="1">
      <c r="A28" s="173">
        <v>2.9</v>
      </c>
      <c r="B28" s="61" t="s">
        <v>47</v>
      </c>
      <c r="C28" s="271"/>
      <c r="D28" s="177" t="s">
        <v>42</v>
      </c>
      <c r="E28" s="94">
        <v>8</v>
      </c>
      <c r="F28" s="59"/>
      <c r="G28" s="136"/>
      <c r="H28" s="230"/>
      <c r="I28" s="231"/>
      <c r="J28" s="232"/>
    </row>
    <row r="29" spans="1:10" s="1" customFormat="1" ht="30.95" customHeight="1">
      <c r="A29" s="173">
        <v>2.21</v>
      </c>
      <c r="B29" s="61" t="s">
        <v>48</v>
      </c>
      <c r="C29" s="271"/>
      <c r="D29" s="177" t="s">
        <v>49</v>
      </c>
      <c r="E29" s="94">
        <v>15</v>
      </c>
      <c r="F29" s="59"/>
      <c r="G29" s="136"/>
      <c r="H29" s="230"/>
      <c r="I29" s="231"/>
      <c r="J29" s="232"/>
    </row>
    <row r="30" spans="1:10" ht="39.6" customHeight="1">
      <c r="A30" s="173">
        <v>2.23</v>
      </c>
      <c r="B30" s="61" t="s">
        <v>50</v>
      </c>
      <c r="C30" s="263"/>
      <c r="D30" s="177" t="s">
        <v>42</v>
      </c>
      <c r="E30" s="58">
        <v>1</v>
      </c>
      <c r="F30" s="59"/>
      <c r="G30" s="136"/>
      <c r="H30" s="230"/>
      <c r="I30" s="231"/>
      <c r="J30" s="232"/>
    </row>
    <row r="31" spans="1:10" ht="22.5" customHeight="1">
      <c r="A31" s="275" t="s">
        <v>51</v>
      </c>
      <c r="B31" s="276"/>
      <c r="C31" s="276"/>
      <c r="D31" s="276"/>
      <c r="E31" s="277"/>
      <c r="F31" s="144"/>
      <c r="G31" s="145"/>
      <c r="H31" s="230"/>
      <c r="I31" s="231"/>
      <c r="J31" s="232"/>
    </row>
    <row r="32" spans="1:10" ht="24.75" customHeight="1">
      <c r="A32" s="165" t="s">
        <v>52</v>
      </c>
      <c r="B32" s="60" t="s">
        <v>53</v>
      </c>
      <c r="C32" s="114"/>
      <c r="D32" s="114"/>
      <c r="E32" s="114"/>
      <c r="F32" s="115"/>
      <c r="H32" s="230"/>
      <c r="I32" s="231"/>
      <c r="J32" s="232"/>
    </row>
    <row r="33" spans="1:10" ht="22.5" customHeight="1">
      <c r="A33" s="141" t="s">
        <v>54</v>
      </c>
      <c r="B33" s="142"/>
      <c r="C33" s="142"/>
      <c r="D33" s="142"/>
      <c r="E33" s="142"/>
      <c r="F33" s="143"/>
      <c r="G33" s="34"/>
      <c r="H33" s="230"/>
      <c r="I33" s="231"/>
      <c r="J33" s="232"/>
    </row>
    <row r="34" spans="1:10" ht="34.5" customHeight="1">
      <c r="A34" s="251" t="s">
        <v>55</v>
      </c>
      <c r="B34" s="252"/>
      <c r="C34" s="252"/>
      <c r="D34" s="252"/>
      <c r="E34" s="253"/>
      <c r="F34" s="75"/>
      <c r="G34" s="34"/>
      <c r="H34" s="230"/>
      <c r="I34" s="231"/>
      <c r="J34" s="232"/>
    </row>
    <row r="35" spans="1:10" ht="58.5" customHeight="1">
      <c r="A35" s="35">
        <v>1</v>
      </c>
      <c r="B35" s="36" t="s">
        <v>56</v>
      </c>
      <c r="C35" s="25" t="s">
        <v>17</v>
      </c>
      <c r="D35" s="38" t="s">
        <v>57</v>
      </c>
      <c r="E35" s="39">
        <v>3</v>
      </c>
      <c r="F35" s="76"/>
      <c r="G35" s="34"/>
      <c r="H35" s="230"/>
      <c r="I35" s="231"/>
      <c r="J35" s="232"/>
    </row>
    <row r="36" spans="1:10" ht="30.75" customHeight="1">
      <c r="A36" s="35">
        <v>1.1000000000000001</v>
      </c>
      <c r="B36" s="37" t="s">
        <v>58</v>
      </c>
      <c r="C36" s="25" t="s">
        <v>17</v>
      </c>
      <c r="D36" s="38" t="s">
        <v>26</v>
      </c>
      <c r="E36" s="39">
        <v>35</v>
      </c>
      <c r="F36" s="76"/>
      <c r="G36" s="34"/>
      <c r="H36" s="230"/>
      <c r="I36" s="231"/>
      <c r="J36" s="232"/>
    </row>
    <row r="37" spans="1:10" ht="31.5">
      <c r="A37" s="35">
        <v>1.2</v>
      </c>
      <c r="B37" s="36" t="s">
        <v>59</v>
      </c>
      <c r="C37" s="25" t="s">
        <v>17</v>
      </c>
      <c r="D37" s="38" t="s">
        <v>24</v>
      </c>
      <c r="E37" s="39">
        <v>35</v>
      </c>
      <c r="F37" s="76"/>
      <c r="G37" s="34"/>
      <c r="H37" s="230"/>
      <c r="I37" s="231"/>
      <c r="J37" s="232"/>
    </row>
    <row r="38" spans="1:10" ht="47.25">
      <c r="A38" s="35" t="s">
        <v>60</v>
      </c>
      <c r="B38" s="36" t="s">
        <v>61</v>
      </c>
      <c r="C38" s="25" t="s">
        <v>17</v>
      </c>
      <c r="D38" s="38" t="s">
        <v>62</v>
      </c>
      <c r="E38" s="39">
        <v>19.2</v>
      </c>
      <c r="F38" s="77"/>
      <c r="G38" s="34"/>
      <c r="H38" s="230"/>
      <c r="I38" s="231"/>
      <c r="J38" s="232"/>
    </row>
    <row r="39" spans="1:10" ht="31.5">
      <c r="A39" s="35">
        <v>1.4</v>
      </c>
      <c r="B39" s="36" t="s">
        <v>63</v>
      </c>
      <c r="C39" s="25" t="s">
        <v>17</v>
      </c>
      <c r="D39" s="38" t="s">
        <v>57</v>
      </c>
      <c r="E39" s="39">
        <v>15</v>
      </c>
      <c r="F39" s="76"/>
      <c r="G39" s="34"/>
      <c r="H39" s="230"/>
      <c r="I39" s="231"/>
      <c r="J39" s="232"/>
    </row>
    <row r="40" spans="1:10" ht="15.75" customHeight="1">
      <c r="A40" s="278" t="s">
        <v>64</v>
      </c>
      <c r="B40" s="279"/>
      <c r="C40" s="279"/>
      <c r="D40" s="279"/>
      <c r="E40" s="280"/>
      <c r="F40" s="154"/>
      <c r="G40" s="155"/>
      <c r="H40" s="293"/>
      <c r="I40" s="294"/>
      <c r="J40" s="156"/>
    </row>
    <row r="41" spans="1:10" ht="15" customHeight="1">
      <c r="A41" s="3" t="s">
        <v>10</v>
      </c>
      <c r="B41" s="21" t="s">
        <v>11</v>
      </c>
      <c r="C41" s="3"/>
      <c r="D41" s="3" t="s">
        <v>12</v>
      </c>
      <c r="E41" s="24" t="s">
        <v>13</v>
      </c>
      <c r="F41" s="29"/>
      <c r="G41" s="29"/>
      <c r="H41" s="29"/>
      <c r="I41" s="30"/>
      <c r="J41" s="33"/>
    </row>
    <row r="42" spans="1:10" ht="15" customHeight="1">
      <c r="A42" s="6"/>
      <c r="B42" s="273" t="s">
        <v>54</v>
      </c>
      <c r="C42" s="273"/>
      <c r="D42" s="273"/>
      <c r="E42" s="274"/>
      <c r="F42" s="78"/>
      <c r="G42" s="31"/>
      <c r="H42" s="230"/>
      <c r="I42" s="231"/>
      <c r="J42" s="232"/>
    </row>
    <row r="43" spans="1:10" ht="15" customHeight="1">
      <c r="A43" s="116" t="s">
        <v>65</v>
      </c>
      <c r="B43" s="273" t="s">
        <v>66</v>
      </c>
      <c r="C43" s="273"/>
      <c r="D43" s="273"/>
      <c r="E43" s="274"/>
      <c r="F43" s="78"/>
      <c r="G43" s="31"/>
      <c r="H43" s="230"/>
      <c r="I43" s="231"/>
      <c r="J43" s="232"/>
    </row>
    <row r="44" spans="1:10" ht="15" customHeight="1">
      <c r="A44" s="13">
        <v>1</v>
      </c>
      <c r="B44" s="14" t="s">
        <v>67</v>
      </c>
      <c r="C44" s="14"/>
      <c r="D44" s="14"/>
      <c r="E44" s="40"/>
      <c r="F44" s="78"/>
      <c r="G44" s="31"/>
      <c r="H44" s="230"/>
      <c r="I44" s="231"/>
      <c r="J44" s="232"/>
    </row>
    <row r="45" spans="1:10" ht="15" customHeight="1">
      <c r="A45" s="27">
        <v>1.1000000000000001</v>
      </c>
      <c r="B45" s="7" t="s">
        <v>68</v>
      </c>
      <c r="C45" s="19" t="s">
        <v>17</v>
      </c>
      <c r="D45" s="57" t="s">
        <v>29</v>
      </c>
      <c r="E45" s="7">
        <v>1</v>
      </c>
      <c r="F45" s="79"/>
      <c r="G45" s="31"/>
      <c r="H45" s="230"/>
      <c r="I45" s="231"/>
      <c r="J45" s="232"/>
    </row>
    <row r="46" spans="1:10" ht="32.25" customHeight="1">
      <c r="A46" s="27">
        <v>1.2</v>
      </c>
      <c r="B46" s="8" t="s">
        <v>69</v>
      </c>
      <c r="C46" s="19" t="s">
        <v>17</v>
      </c>
      <c r="D46" s="172" t="s">
        <v>70</v>
      </c>
      <c r="E46" s="7">
        <f>(1.5*1.5*1.5)*(9)</f>
        <v>30.375</v>
      </c>
      <c r="F46" s="79"/>
      <c r="G46" s="31"/>
      <c r="H46" s="230"/>
      <c r="I46" s="231"/>
      <c r="J46" s="232"/>
    </row>
    <row r="47" spans="1:10" ht="29.25" customHeight="1">
      <c r="A47" s="27">
        <v>1.3</v>
      </c>
      <c r="B47" s="8" t="s">
        <v>71</v>
      </c>
      <c r="C47" s="19" t="s">
        <v>17</v>
      </c>
      <c r="D47" s="172" t="s">
        <v>70</v>
      </c>
      <c r="E47" s="7">
        <f>(1.5*1.5*0.3)*(9)</f>
        <v>6.0749999999999993</v>
      </c>
      <c r="F47" s="79"/>
      <c r="G47" s="31"/>
      <c r="H47" s="230"/>
      <c r="I47" s="231"/>
      <c r="J47" s="232"/>
    </row>
    <row r="48" spans="1:10" ht="45.75">
      <c r="A48" s="27">
        <v>1.4</v>
      </c>
      <c r="B48" s="178" t="s">
        <v>72</v>
      </c>
      <c r="C48" s="19" t="s">
        <v>17</v>
      </c>
      <c r="D48" s="172" t="s">
        <v>70</v>
      </c>
      <c r="E48" s="7">
        <f>(1.5*1.5*0.1)*(9)</f>
        <v>2.0249999999999999</v>
      </c>
      <c r="F48" s="79"/>
      <c r="G48" s="31"/>
      <c r="H48" s="230"/>
      <c r="I48" s="231"/>
      <c r="J48" s="232"/>
    </row>
    <row r="49" spans="1:10" ht="46.9" customHeight="1">
      <c r="A49" s="27">
        <v>1.5</v>
      </c>
      <c r="B49" s="178" t="s">
        <v>73</v>
      </c>
      <c r="C49" s="19" t="s">
        <v>17</v>
      </c>
      <c r="D49" s="172" t="s">
        <v>70</v>
      </c>
      <c r="E49" s="179">
        <v>13.1</v>
      </c>
      <c r="F49" s="79"/>
      <c r="G49" s="31"/>
      <c r="H49" s="230"/>
      <c r="I49" s="231"/>
      <c r="J49" s="232"/>
    </row>
    <row r="50" spans="1:10" ht="31.5">
      <c r="A50" s="27">
        <v>1.6</v>
      </c>
      <c r="B50" s="8" t="s">
        <v>74</v>
      </c>
      <c r="C50" s="19" t="s">
        <v>17</v>
      </c>
      <c r="D50" s="172" t="s">
        <v>70</v>
      </c>
      <c r="E50" s="179">
        <v>7.08</v>
      </c>
      <c r="F50" s="79"/>
      <c r="G50" s="31"/>
      <c r="H50" s="230"/>
      <c r="I50" s="231"/>
      <c r="J50" s="232"/>
    </row>
    <row r="51" spans="1:10" ht="47.25">
      <c r="A51" s="27">
        <v>1.7</v>
      </c>
      <c r="B51" s="178" t="s">
        <v>75</v>
      </c>
      <c r="C51" s="19" t="s">
        <v>17</v>
      </c>
      <c r="D51" s="172" t="s">
        <v>70</v>
      </c>
      <c r="E51" s="179">
        <v>1.77</v>
      </c>
      <c r="F51" s="79"/>
      <c r="G51" s="31"/>
      <c r="H51" s="230"/>
      <c r="I51" s="231"/>
      <c r="J51" s="232"/>
    </row>
    <row r="52" spans="1:10" ht="37.5" customHeight="1">
      <c r="A52" s="27">
        <v>1.8</v>
      </c>
      <c r="B52" s="8" t="s">
        <v>76</v>
      </c>
      <c r="C52" s="19" t="s">
        <v>17</v>
      </c>
      <c r="D52" s="172" t="s">
        <v>70</v>
      </c>
      <c r="E52" s="179">
        <v>6.37</v>
      </c>
      <c r="F52" s="79"/>
      <c r="G52" s="31"/>
      <c r="H52" s="230"/>
      <c r="I52" s="231"/>
      <c r="J52" s="232"/>
    </row>
    <row r="53" spans="1:10" ht="31.5">
      <c r="A53" s="27">
        <v>1.9</v>
      </c>
      <c r="B53" s="47" t="s">
        <v>77</v>
      </c>
      <c r="C53" s="19" t="s">
        <v>17</v>
      </c>
      <c r="D53" s="172" t="s">
        <v>70</v>
      </c>
      <c r="E53" s="179">
        <v>7.08</v>
      </c>
      <c r="F53" s="79"/>
      <c r="G53" s="31"/>
      <c r="H53" s="230"/>
      <c r="I53" s="231"/>
      <c r="J53" s="232"/>
    </row>
    <row r="54" spans="1:10" ht="15.75">
      <c r="A54" s="16">
        <v>2</v>
      </c>
      <c r="B54" s="9" t="s">
        <v>78</v>
      </c>
      <c r="C54" s="10"/>
      <c r="D54" s="11"/>
      <c r="E54" s="42"/>
      <c r="F54" s="80"/>
      <c r="G54" s="163"/>
      <c r="H54" s="230"/>
      <c r="I54" s="231"/>
      <c r="J54" s="232"/>
    </row>
    <row r="55" spans="1:10" ht="31.5">
      <c r="A55" s="27">
        <v>2.1</v>
      </c>
      <c r="B55" s="8" t="s">
        <v>79</v>
      </c>
      <c r="C55" s="19" t="s">
        <v>17</v>
      </c>
      <c r="D55" s="172" t="s">
        <v>70</v>
      </c>
      <c r="E55" s="179">
        <v>6.62</v>
      </c>
      <c r="F55" s="79"/>
      <c r="G55" s="31"/>
      <c r="H55" s="230"/>
      <c r="I55" s="231"/>
      <c r="J55" s="232"/>
    </row>
    <row r="56" spans="1:10" ht="47.25">
      <c r="A56" s="27">
        <v>2.2000000000000002</v>
      </c>
      <c r="B56" s="8" t="s">
        <v>80</v>
      </c>
      <c r="C56" s="19" t="s">
        <v>17</v>
      </c>
      <c r="D56" s="172" t="s">
        <v>70</v>
      </c>
      <c r="E56" s="179">
        <v>4</v>
      </c>
      <c r="F56" s="79"/>
      <c r="G56" s="43"/>
      <c r="H56" s="230"/>
      <c r="I56" s="231"/>
      <c r="J56" s="232"/>
    </row>
    <row r="57" spans="1:10" ht="31.5">
      <c r="A57" s="27">
        <v>2.2999999999999998</v>
      </c>
      <c r="B57" s="8" t="s">
        <v>81</v>
      </c>
      <c r="C57" s="19" t="s">
        <v>17</v>
      </c>
      <c r="D57" s="172" t="s">
        <v>70</v>
      </c>
      <c r="E57" s="179">
        <v>18.239999999999998</v>
      </c>
      <c r="F57" s="79"/>
      <c r="G57" s="31"/>
      <c r="H57" s="230"/>
      <c r="I57" s="231"/>
      <c r="J57" s="232"/>
    </row>
    <row r="58" spans="1:10" ht="31.5">
      <c r="A58" s="27">
        <v>2.4</v>
      </c>
      <c r="B58" s="8" t="s">
        <v>82</v>
      </c>
      <c r="C58" s="19" t="s">
        <v>17</v>
      </c>
      <c r="D58" s="172" t="s">
        <v>70</v>
      </c>
      <c r="E58" s="179">
        <v>11.59</v>
      </c>
      <c r="F58" s="79"/>
      <c r="G58" s="43"/>
      <c r="H58" s="230"/>
      <c r="I58" s="231"/>
      <c r="J58" s="232"/>
    </row>
    <row r="59" spans="1:10" ht="47.25">
      <c r="A59" s="27">
        <v>2.5</v>
      </c>
      <c r="B59" s="12" t="s">
        <v>83</v>
      </c>
      <c r="C59" s="19" t="s">
        <v>17</v>
      </c>
      <c r="D59" s="172" t="s">
        <v>70</v>
      </c>
      <c r="E59" s="179">
        <v>3</v>
      </c>
      <c r="F59" s="79"/>
      <c r="G59" s="31"/>
      <c r="H59" s="230"/>
      <c r="I59" s="231"/>
      <c r="J59" s="232"/>
    </row>
    <row r="60" spans="1:10" ht="31.5">
      <c r="A60" s="27">
        <v>2.6</v>
      </c>
      <c r="B60" s="8" t="s">
        <v>84</v>
      </c>
      <c r="C60" s="19" t="s">
        <v>17</v>
      </c>
      <c r="D60" s="172" t="s">
        <v>70</v>
      </c>
      <c r="E60" s="179">
        <v>5.4</v>
      </c>
      <c r="F60" s="79"/>
      <c r="G60" s="31"/>
      <c r="H60" s="230"/>
      <c r="I60" s="231"/>
      <c r="J60" s="232"/>
    </row>
    <row r="61" spans="1:10" ht="31.5">
      <c r="A61" s="27">
        <v>2.7</v>
      </c>
      <c r="B61" s="8" t="s">
        <v>85</v>
      </c>
      <c r="C61" s="19" t="s">
        <v>17</v>
      </c>
      <c r="D61" s="172" t="s">
        <v>86</v>
      </c>
      <c r="E61" s="179">
        <f>E60*2</f>
        <v>10.8</v>
      </c>
      <c r="F61" s="79"/>
      <c r="G61" s="31"/>
      <c r="H61" s="230"/>
      <c r="I61" s="231"/>
      <c r="J61" s="232"/>
    </row>
    <row r="62" spans="1:10" ht="18.75">
      <c r="A62" s="27">
        <v>2.8</v>
      </c>
      <c r="B62" s="7" t="s">
        <v>87</v>
      </c>
      <c r="C62" s="19" t="s">
        <v>17</v>
      </c>
      <c r="D62" s="172" t="s">
        <v>86</v>
      </c>
      <c r="E62" s="179">
        <f>E60*2</f>
        <v>10.8</v>
      </c>
      <c r="F62" s="79"/>
      <c r="G62" s="43"/>
      <c r="H62" s="230"/>
      <c r="I62" s="231"/>
      <c r="J62" s="232"/>
    </row>
    <row r="63" spans="1:10" ht="31.5">
      <c r="A63" s="27">
        <v>2.9</v>
      </c>
      <c r="B63" s="7" t="s">
        <v>88</v>
      </c>
      <c r="C63" s="19" t="s">
        <v>17</v>
      </c>
      <c r="D63" s="172" t="s">
        <v>86</v>
      </c>
      <c r="E63" s="179">
        <f>E60*2</f>
        <v>10.8</v>
      </c>
      <c r="F63" s="79"/>
      <c r="G63" s="31"/>
      <c r="H63" s="230"/>
      <c r="I63" s="231"/>
      <c r="J63" s="232"/>
    </row>
    <row r="64" spans="1:10" s="98" customFormat="1" ht="31.5">
      <c r="A64" s="120">
        <v>2.1</v>
      </c>
      <c r="B64" s="5" t="s">
        <v>89</v>
      </c>
      <c r="C64" s="19" t="s">
        <v>17</v>
      </c>
      <c r="D64" s="172" t="s">
        <v>29</v>
      </c>
      <c r="E64" s="179">
        <v>1</v>
      </c>
      <c r="F64" s="79"/>
      <c r="G64" s="31"/>
      <c r="H64" s="230"/>
      <c r="I64" s="231"/>
      <c r="J64" s="232"/>
    </row>
    <row r="65" spans="1:10" ht="47.25">
      <c r="A65" s="27">
        <v>2.11</v>
      </c>
      <c r="B65" s="8" t="s">
        <v>90</v>
      </c>
      <c r="C65" s="19" t="s">
        <v>17</v>
      </c>
      <c r="D65" s="172" t="s">
        <v>70</v>
      </c>
      <c r="E65" s="179">
        <v>3</v>
      </c>
      <c r="F65" s="81"/>
      <c r="G65" s="31"/>
      <c r="H65" s="230"/>
      <c r="I65" s="231"/>
      <c r="J65" s="232"/>
    </row>
    <row r="66" spans="1:10" ht="15.75">
      <c r="A66" s="120">
        <v>2.12</v>
      </c>
      <c r="B66" s="8" t="s">
        <v>91</v>
      </c>
      <c r="C66" s="19" t="s">
        <v>17</v>
      </c>
      <c r="D66" s="172" t="s">
        <v>26</v>
      </c>
      <c r="E66" s="179">
        <v>3</v>
      </c>
      <c r="F66" s="81"/>
      <c r="G66" s="31"/>
      <c r="H66" s="230"/>
      <c r="I66" s="231"/>
      <c r="J66" s="232"/>
    </row>
    <row r="67" spans="1:10" ht="15.75">
      <c r="A67" s="27">
        <v>2.13</v>
      </c>
      <c r="B67" s="8" t="s">
        <v>92</v>
      </c>
      <c r="C67" s="19" t="s">
        <v>17</v>
      </c>
      <c r="D67" s="172" t="s">
        <v>26</v>
      </c>
      <c r="E67" s="179">
        <v>1</v>
      </c>
      <c r="F67" s="79"/>
      <c r="G67" s="31"/>
      <c r="H67" s="230"/>
      <c r="I67" s="231"/>
      <c r="J67" s="232"/>
    </row>
    <row r="68" spans="1:10" ht="15.75">
      <c r="A68" s="120">
        <v>2.14</v>
      </c>
      <c r="B68" s="8" t="s">
        <v>93</v>
      </c>
      <c r="C68" s="19" t="s">
        <v>17</v>
      </c>
      <c r="D68" s="172" t="s">
        <v>26</v>
      </c>
      <c r="E68" s="179">
        <v>1</v>
      </c>
      <c r="F68" s="79"/>
      <c r="G68" s="31"/>
      <c r="H68" s="230"/>
      <c r="I68" s="231"/>
      <c r="J68" s="232"/>
    </row>
    <row r="69" spans="1:10" ht="15.75">
      <c r="A69" s="17"/>
      <c r="B69" s="281" t="s">
        <v>64</v>
      </c>
      <c r="C69" s="282"/>
      <c r="D69" s="282"/>
      <c r="E69" s="282"/>
      <c r="F69" s="282"/>
      <c r="G69" s="282"/>
      <c r="H69" s="282"/>
      <c r="I69" s="282"/>
      <c r="J69" s="283"/>
    </row>
    <row r="70" spans="1:10" ht="15.75">
      <c r="A70" s="3" t="s">
        <v>10</v>
      </c>
      <c r="B70" s="21" t="s">
        <v>11</v>
      </c>
      <c r="C70" s="3"/>
      <c r="D70" s="3" t="s">
        <v>12</v>
      </c>
      <c r="E70" s="24" t="s">
        <v>13</v>
      </c>
      <c r="F70" s="29"/>
      <c r="G70" s="29"/>
      <c r="H70" s="29"/>
      <c r="I70" s="30"/>
      <c r="J70" s="33"/>
    </row>
    <row r="71" spans="1:10" ht="47.25">
      <c r="A71" s="164" t="s">
        <v>94</v>
      </c>
      <c r="B71" s="44" t="s">
        <v>95</v>
      </c>
      <c r="C71" s="18"/>
      <c r="D71" s="18"/>
      <c r="E71" s="28"/>
      <c r="F71" s="82"/>
      <c r="G71" s="32"/>
      <c r="H71" s="230"/>
      <c r="I71" s="231"/>
      <c r="J71" s="232"/>
    </row>
    <row r="72" spans="1:10" ht="39.75" customHeight="1">
      <c r="A72" s="296">
        <v>1</v>
      </c>
      <c r="B72" s="153" t="s">
        <v>96</v>
      </c>
      <c r="C72" s="90" t="s">
        <v>17</v>
      </c>
      <c r="D72" s="219" t="s">
        <v>97</v>
      </c>
      <c r="E72" s="272">
        <f>3000*0.5*0.3</f>
        <v>450</v>
      </c>
      <c r="F72" s="291"/>
      <c r="G72" s="295"/>
      <c r="H72" s="230"/>
      <c r="I72" s="231"/>
      <c r="J72" s="232"/>
    </row>
    <row r="73" spans="1:10" ht="31.5">
      <c r="A73" s="296"/>
      <c r="B73" s="180" t="s">
        <v>98</v>
      </c>
      <c r="C73" s="90" t="s">
        <v>17</v>
      </c>
      <c r="D73" s="219"/>
      <c r="E73" s="272"/>
      <c r="F73" s="292"/>
      <c r="G73" s="295"/>
      <c r="H73" s="230"/>
      <c r="I73" s="231"/>
      <c r="J73" s="232"/>
    </row>
    <row r="74" spans="1:10" ht="66.95" customHeight="1">
      <c r="A74" s="181">
        <v>2</v>
      </c>
      <c r="B74" s="180" t="s">
        <v>99</v>
      </c>
      <c r="C74" s="90" t="s">
        <v>17</v>
      </c>
      <c r="D74" s="4" t="s">
        <v>26</v>
      </c>
      <c r="E74" s="151">
        <v>83</v>
      </c>
      <c r="F74" s="83"/>
      <c r="G74" s="54"/>
      <c r="H74" s="230"/>
      <c r="I74" s="231"/>
      <c r="J74" s="232"/>
    </row>
    <row r="75" spans="1:10" ht="69.75" customHeight="1">
      <c r="A75" s="181">
        <v>3</v>
      </c>
      <c r="B75" s="180" t="s">
        <v>100</v>
      </c>
      <c r="C75" s="90" t="s">
        <v>17</v>
      </c>
      <c r="D75" s="4" t="s">
        <v>26</v>
      </c>
      <c r="E75" s="151">
        <v>84</v>
      </c>
      <c r="F75" s="133"/>
      <c r="G75" s="32"/>
      <c r="H75" s="230"/>
      <c r="I75" s="231"/>
      <c r="J75" s="232"/>
    </row>
    <row r="76" spans="1:10" ht="16.5" customHeight="1">
      <c r="A76" s="147"/>
      <c r="B76" s="284" t="s">
        <v>64</v>
      </c>
      <c r="C76" s="284"/>
      <c r="D76" s="284"/>
      <c r="E76" s="284"/>
      <c r="F76" s="284"/>
      <c r="G76" s="284"/>
      <c r="H76" s="284"/>
      <c r="I76" s="284"/>
      <c r="J76" s="285"/>
    </row>
    <row r="77" spans="1:10" ht="15.75" customHeight="1">
      <c r="A77" s="3" t="s">
        <v>10</v>
      </c>
      <c r="B77" s="21" t="s">
        <v>11</v>
      </c>
      <c r="C77" s="3"/>
      <c r="D77" s="3" t="s">
        <v>12</v>
      </c>
      <c r="E77" s="24" t="s">
        <v>13</v>
      </c>
      <c r="F77" s="129"/>
      <c r="G77" s="29"/>
      <c r="H77" s="138"/>
      <c r="I77" s="138"/>
      <c r="J77" s="30"/>
    </row>
    <row r="78" spans="1:10" ht="15.75">
      <c r="A78" s="6"/>
      <c r="B78" s="45" t="s">
        <v>54</v>
      </c>
      <c r="C78" s="27"/>
      <c r="D78" s="48"/>
      <c r="E78" s="49"/>
      <c r="F78" s="84"/>
      <c r="G78" s="43"/>
      <c r="H78" s="230"/>
      <c r="I78" s="231"/>
      <c r="J78" s="232"/>
    </row>
    <row r="79" spans="1:10" ht="18.75">
      <c r="A79" s="117" t="s">
        <v>101</v>
      </c>
      <c r="B79" s="46" t="s">
        <v>102</v>
      </c>
      <c r="C79" s="27"/>
      <c r="D79" s="48"/>
      <c r="E79" s="49"/>
      <c r="F79" s="84"/>
      <c r="G79" s="43"/>
      <c r="H79" s="230"/>
      <c r="I79" s="231"/>
      <c r="J79" s="232"/>
    </row>
    <row r="80" spans="1:10" ht="15.75">
      <c r="A80" s="26">
        <v>1</v>
      </c>
      <c r="B80" s="45" t="s">
        <v>103</v>
      </c>
      <c r="C80" s="27"/>
      <c r="D80" s="46"/>
      <c r="E80" s="49"/>
      <c r="F80" s="84"/>
      <c r="G80" s="43"/>
      <c r="H80" s="230"/>
      <c r="I80" s="231"/>
      <c r="J80" s="232"/>
    </row>
    <row r="81" spans="1:10" ht="18.75">
      <c r="A81" s="27">
        <v>1.1000000000000001</v>
      </c>
      <c r="B81" s="47" t="s">
        <v>104</v>
      </c>
      <c r="C81" s="27" t="s">
        <v>17</v>
      </c>
      <c r="D81" s="27" t="s">
        <v>86</v>
      </c>
      <c r="E81" s="182">
        <v>6.7</v>
      </c>
      <c r="F81" s="84"/>
      <c r="G81" s="43"/>
      <c r="H81" s="230"/>
      <c r="I81" s="231"/>
      <c r="J81" s="232"/>
    </row>
    <row r="82" spans="1:10" ht="18.75">
      <c r="A82" s="27">
        <v>1.2</v>
      </c>
      <c r="B82" s="47" t="s">
        <v>105</v>
      </c>
      <c r="C82" s="27" t="s">
        <v>17</v>
      </c>
      <c r="D82" s="27" t="s">
        <v>70</v>
      </c>
      <c r="E82" s="182">
        <v>5.4</v>
      </c>
      <c r="F82" s="85"/>
      <c r="G82" s="43"/>
      <c r="H82" s="230"/>
      <c r="I82" s="231"/>
      <c r="J82" s="232"/>
    </row>
    <row r="83" spans="1:10" ht="25.5" customHeight="1">
      <c r="A83" s="27">
        <v>1.3</v>
      </c>
      <c r="B83" s="47" t="s">
        <v>106</v>
      </c>
      <c r="C83" s="27" t="s">
        <v>17</v>
      </c>
      <c r="D83" s="27" t="s">
        <v>70</v>
      </c>
      <c r="E83" s="182">
        <v>0.33600000000000002</v>
      </c>
      <c r="F83" s="84"/>
      <c r="G83" s="43"/>
      <c r="H83" s="230"/>
      <c r="I83" s="231"/>
      <c r="J83" s="232"/>
    </row>
    <row r="84" spans="1:10" ht="15" customHeight="1">
      <c r="A84" s="27">
        <v>1.4</v>
      </c>
      <c r="B84" s="47" t="s">
        <v>107</v>
      </c>
      <c r="C84" s="27" t="s">
        <v>17</v>
      </c>
      <c r="D84" s="27" t="s">
        <v>86</v>
      </c>
      <c r="E84" s="182">
        <v>6.72</v>
      </c>
      <c r="F84" s="84"/>
      <c r="G84" s="43"/>
      <c r="H84" s="230"/>
      <c r="I84" s="231"/>
      <c r="J84" s="232"/>
    </row>
    <row r="85" spans="1:10" ht="27" customHeight="1">
      <c r="A85" s="27">
        <v>1.5</v>
      </c>
      <c r="B85" s="47" t="s">
        <v>108</v>
      </c>
      <c r="C85" s="27" t="s">
        <v>17</v>
      </c>
      <c r="D85" s="27" t="s">
        <v>70</v>
      </c>
      <c r="E85" s="182">
        <v>1.008</v>
      </c>
      <c r="F85" s="86"/>
      <c r="G85" s="43"/>
      <c r="H85" s="230"/>
      <c r="I85" s="231"/>
      <c r="J85" s="232"/>
    </row>
    <row r="86" spans="1:10" ht="15.75">
      <c r="A86" s="27">
        <v>1.6</v>
      </c>
      <c r="B86" s="47" t="s">
        <v>109</v>
      </c>
      <c r="C86" s="27" t="s">
        <v>17</v>
      </c>
      <c r="D86" s="27" t="s">
        <v>70</v>
      </c>
      <c r="E86" s="182">
        <v>1.1519999999999999</v>
      </c>
      <c r="F86" s="84"/>
      <c r="G86" s="43"/>
      <c r="H86" s="230"/>
      <c r="I86" s="231"/>
      <c r="J86" s="232"/>
    </row>
    <row r="87" spans="1:10" ht="27" customHeight="1">
      <c r="A87" s="27">
        <v>1.7</v>
      </c>
      <c r="B87" s="15" t="s">
        <v>110</v>
      </c>
      <c r="C87" s="27" t="s">
        <v>17</v>
      </c>
      <c r="D87" s="27" t="s">
        <v>86</v>
      </c>
      <c r="E87" s="182">
        <v>0.96</v>
      </c>
      <c r="F87" s="84"/>
      <c r="G87" s="43"/>
      <c r="H87" s="230"/>
      <c r="I87" s="231"/>
      <c r="J87" s="232"/>
    </row>
    <row r="88" spans="1:10" ht="18.75">
      <c r="A88" s="27">
        <v>1.8</v>
      </c>
      <c r="B88" s="47" t="s">
        <v>111</v>
      </c>
      <c r="C88" s="27" t="s">
        <v>17</v>
      </c>
      <c r="D88" s="27" t="s">
        <v>70</v>
      </c>
      <c r="E88" s="182">
        <v>6.4000000000000001E-2</v>
      </c>
      <c r="F88" s="86"/>
      <c r="G88" s="43"/>
      <c r="H88" s="230"/>
      <c r="I88" s="231"/>
      <c r="J88" s="232"/>
    </row>
    <row r="89" spans="1:10" ht="18.75">
      <c r="A89" s="27">
        <v>1.9</v>
      </c>
      <c r="B89" s="47" t="s">
        <v>112</v>
      </c>
      <c r="C89" s="27" t="s">
        <v>17</v>
      </c>
      <c r="D89" s="27" t="s">
        <v>86</v>
      </c>
      <c r="E89" s="182">
        <v>6.2</v>
      </c>
      <c r="F89" s="84"/>
      <c r="G89" s="43"/>
      <c r="H89" s="230"/>
      <c r="I89" s="231"/>
      <c r="J89" s="232"/>
    </row>
    <row r="90" spans="1:10" ht="42" customHeight="1">
      <c r="A90" s="120">
        <v>1.1000000000000001</v>
      </c>
      <c r="B90" s="47" t="s">
        <v>113</v>
      </c>
      <c r="C90" s="27" t="s">
        <v>17</v>
      </c>
      <c r="D90" s="27" t="s">
        <v>86</v>
      </c>
      <c r="E90" s="182">
        <v>6.2</v>
      </c>
      <c r="F90" s="84"/>
      <c r="G90" s="43"/>
      <c r="H90" s="230"/>
      <c r="I90" s="231"/>
      <c r="J90" s="232"/>
    </row>
    <row r="91" spans="1:10" ht="31.15" customHeight="1">
      <c r="A91" s="27">
        <v>1.1100000000000001</v>
      </c>
      <c r="B91" s="47" t="s">
        <v>114</v>
      </c>
      <c r="C91" s="27" t="s">
        <v>17</v>
      </c>
      <c r="D91" s="27" t="s">
        <v>70</v>
      </c>
      <c r="E91" s="182">
        <v>6.72</v>
      </c>
      <c r="F91" s="84"/>
      <c r="G91" s="43"/>
      <c r="H91" s="230"/>
      <c r="I91" s="231"/>
      <c r="J91" s="232"/>
    </row>
    <row r="92" spans="1:10" ht="15.75">
      <c r="A92" s="120">
        <v>1.1200000000000001</v>
      </c>
      <c r="B92" s="47" t="s">
        <v>115</v>
      </c>
      <c r="C92" s="27" t="s">
        <v>17</v>
      </c>
      <c r="D92" s="27" t="s">
        <v>26</v>
      </c>
      <c r="E92" s="182">
        <v>4</v>
      </c>
      <c r="F92" s="84"/>
      <c r="G92" s="43"/>
      <c r="H92" s="230"/>
      <c r="I92" s="231"/>
      <c r="J92" s="232"/>
    </row>
    <row r="93" spans="1:10" ht="31.5">
      <c r="A93" s="27">
        <v>1.1299999999999999</v>
      </c>
      <c r="B93" s="47" t="s">
        <v>116</v>
      </c>
      <c r="C93" s="27" t="s">
        <v>17</v>
      </c>
      <c r="D93" s="27" t="s">
        <v>70</v>
      </c>
      <c r="E93" s="183">
        <v>1.5</v>
      </c>
      <c r="F93" s="84"/>
      <c r="G93" s="43"/>
      <c r="H93" s="230"/>
      <c r="I93" s="231"/>
      <c r="J93" s="232"/>
    </row>
    <row r="94" spans="1:10" ht="15" customHeight="1">
      <c r="A94" s="26">
        <v>2</v>
      </c>
      <c r="B94" s="45" t="s">
        <v>117</v>
      </c>
      <c r="C94" s="27"/>
      <c r="D94" s="27"/>
      <c r="E94" s="182"/>
      <c r="F94" s="84"/>
      <c r="G94" s="43"/>
      <c r="H94" s="230"/>
      <c r="I94" s="231"/>
      <c r="J94" s="232"/>
    </row>
    <row r="95" spans="1:10" ht="15" customHeight="1">
      <c r="A95" s="27">
        <v>2.1</v>
      </c>
      <c r="B95" s="47" t="s">
        <v>118</v>
      </c>
      <c r="C95" s="27" t="s">
        <v>17</v>
      </c>
      <c r="D95" s="27" t="s">
        <v>26</v>
      </c>
      <c r="E95" s="182">
        <v>1</v>
      </c>
      <c r="F95" s="84"/>
      <c r="G95" s="43"/>
      <c r="H95" s="230"/>
      <c r="I95" s="231"/>
      <c r="J95" s="232"/>
    </row>
    <row r="96" spans="1:10" ht="15" customHeight="1">
      <c r="A96" s="27">
        <v>2.2000000000000002</v>
      </c>
      <c r="B96" s="47" t="s">
        <v>119</v>
      </c>
      <c r="C96" s="27" t="s">
        <v>17</v>
      </c>
      <c r="D96" s="27" t="s">
        <v>26</v>
      </c>
      <c r="E96" s="182">
        <v>2</v>
      </c>
      <c r="F96" s="84"/>
      <c r="G96" s="43"/>
      <c r="H96" s="230"/>
      <c r="I96" s="231"/>
      <c r="J96" s="232"/>
    </row>
    <row r="97" spans="1:10" ht="25.5" customHeight="1">
      <c r="A97" s="27">
        <v>2.2999999999999998</v>
      </c>
      <c r="B97" s="47" t="s">
        <v>120</v>
      </c>
      <c r="C97" s="27" t="s">
        <v>17</v>
      </c>
      <c r="D97" s="27" t="s">
        <v>26</v>
      </c>
      <c r="E97" s="182">
        <v>2</v>
      </c>
      <c r="F97" s="84"/>
      <c r="G97" s="43"/>
      <c r="H97" s="230"/>
      <c r="I97" s="231"/>
      <c r="J97" s="232"/>
    </row>
    <row r="98" spans="1:10" s="98" customFormat="1" ht="21.75" customHeight="1">
      <c r="A98" s="27">
        <v>2.4</v>
      </c>
      <c r="B98" s="47" t="s">
        <v>121</v>
      </c>
      <c r="C98" s="27" t="s">
        <v>17</v>
      </c>
      <c r="D98" s="27" t="s">
        <v>26</v>
      </c>
      <c r="E98" s="182">
        <v>1</v>
      </c>
      <c r="F98" s="84"/>
      <c r="G98" s="43"/>
      <c r="H98" s="230"/>
      <c r="I98" s="231"/>
      <c r="J98" s="232"/>
    </row>
    <row r="99" spans="1:10" s="98" customFormat="1" ht="27" customHeight="1">
      <c r="A99" s="27">
        <v>2.5</v>
      </c>
      <c r="B99" s="47" t="s">
        <v>122</v>
      </c>
      <c r="C99" s="27" t="s">
        <v>17</v>
      </c>
      <c r="D99" s="27" t="s">
        <v>26</v>
      </c>
      <c r="E99" s="182">
        <v>6</v>
      </c>
      <c r="F99" s="84"/>
      <c r="G99" s="43"/>
      <c r="H99" s="230"/>
      <c r="I99" s="231"/>
      <c r="J99" s="232"/>
    </row>
    <row r="100" spans="1:10" s="98" customFormat="1" ht="15" customHeight="1">
      <c r="A100" s="27">
        <v>2.6</v>
      </c>
      <c r="B100" s="47" t="s">
        <v>123</v>
      </c>
      <c r="C100" s="27" t="s">
        <v>17</v>
      </c>
      <c r="D100" s="27" t="s">
        <v>26</v>
      </c>
      <c r="E100" s="182">
        <v>6</v>
      </c>
      <c r="F100" s="84"/>
      <c r="G100" s="43"/>
      <c r="H100" s="230"/>
      <c r="I100" s="231"/>
      <c r="J100" s="232"/>
    </row>
    <row r="101" spans="1:10" ht="19.5" customHeight="1">
      <c r="A101" s="27">
        <v>2.7</v>
      </c>
      <c r="B101" s="47" t="s">
        <v>124</v>
      </c>
      <c r="C101" s="27" t="s">
        <v>17</v>
      </c>
      <c r="D101" s="27" t="s">
        <v>26</v>
      </c>
      <c r="E101" s="182">
        <v>6</v>
      </c>
      <c r="F101" s="84"/>
      <c r="G101" s="43"/>
      <c r="H101" s="230"/>
      <c r="I101" s="231"/>
      <c r="J101" s="232"/>
    </row>
    <row r="102" spans="1:10" ht="24" customHeight="1">
      <c r="A102" s="27">
        <v>2.8</v>
      </c>
      <c r="B102" s="47" t="s">
        <v>125</v>
      </c>
      <c r="C102" s="27" t="s">
        <v>17</v>
      </c>
      <c r="D102" s="27" t="s">
        <v>26</v>
      </c>
      <c r="E102" s="182">
        <v>6</v>
      </c>
      <c r="F102" s="84"/>
      <c r="G102" s="43"/>
      <c r="H102" s="230"/>
      <c r="I102" s="231"/>
      <c r="J102" s="232"/>
    </row>
    <row r="103" spans="1:10" ht="31.5">
      <c r="A103" s="27">
        <v>2.9</v>
      </c>
      <c r="B103" s="47" t="s">
        <v>126</v>
      </c>
      <c r="C103" s="27" t="s">
        <v>17</v>
      </c>
      <c r="D103" s="27" t="s">
        <v>24</v>
      </c>
      <c r="E103" s="183">
        <v>1</v>
      </c>
      <c r="F103" s="84"/>
      <c r="G103" s="43"/>
      <c r="H103" s="230"/>
      <c r="I103" s="231"/>
      <c r="J103" s="232"/>
    </row>
    <row r="104" spans="1:10" ht="15.75">
      <c r="A104" s="41">
        <v>3</v>
      </c>
      <c r="B104" s="290" t="s">
        <v>53</v>
      </c>
      <c r="C104" s="273"/>
      <c r="D104" s="273"/>
      <c r="E104" s="273"/>
      <c r="F104" s="95"/>
      <c r="G104" s="43"/>
      <c r="H104" s="230"/>
      <c r="I104" s="231"/>
      <c r="J104" s="232"/>
    </row>
    <row r="105" spans="1:10" ht="24.75" customHeight="1">
      <c r="A105" s="184"/>
      <c r="B105" s="220" t="s">
        <v>55</v>
      </c>
      <c r="C105" s="220"/>
      <c r="D105" s="220"/>
      <c r="E105" s="220"/>
      <c r="F105" s="91"/>
      <c r="G105" s="92"/>
      <c r="H105" s="230"/>
      <c r="I105" s="231"/>
      <c r="J105" s="232"/>
    </row>
    <row r="106" spans="1:10" ht="29.25" customHeight="1">
      <c r="A106" s="185">
        <v>2.1</v>
      </c>
      <c r="B106" s="186" t="s">
        <v>127</v>
      </c>
      <c r="C106" s="187" t="s">
        <v>17</v>
      </c>
      <c r="D106" s="187" t="s">
        <v>128</v>
      </c>
      <c r="E106" s="97">
        <v>10</v>
      </c>
      <c r="F106" s="91"/>
      <c r="G106" s="92"/>
      <c r="H106" s="230"/>
      <c r="I106" s="231"/>
      <c r="J106" s="232"/>
    </row>
    <row r="107" spans="1:10" ht="15.75">
      <c r="A107" s="185">
        <v>2.2000000000000002</v>
      </c>
      <c r="B107" s="188" t="s">
        <v>58</v>
      </c>
      <c r="C107" s="187" t="s">
        <v>17</v>
      </c>
      <c r="D107" s="187" t="s">
        <v>26</v>
      </c>
      <c r="E107" s="97">
        <v>8</v>
      </c>
      <c r="F107" s="91"/>
      <c r="G107" s="92"/>
      <c r="H107" s="230"/>
      <c r="I107" s="231"/>
      <c r="J107" s="232"/>
    </row>
    <row r="108" spans="1:10" ht="30.75">
      <c r="A108" s="189">
        <v>2.2999999999999998</v>
      </c>
      <c r="B108" s="190" t="s">
        <v>129</v>
      </c>
      <c r="C108" s="187" t="s">
        <v>17</v>
      </c>
      <c r="D108" s="187" t="s">
        <v>24</v>
      </c>
      <c r="E108" s="97">
        <v>12</v>
      </c>
      <c r="F108" s="91"/>
      <c r="G108" s="92"/>
      <c r="H108" s="230"/>
      <c r="I108" s="231"/>
      <c r="J108" s="232"/>
    </row>
    <row r="109" spans="1:10" ht="45.75">
      <c r="A109" s="189">
        <v>2.4</v>
      </c>
      <c r="B109" s="186" t="s">
        <v>130</v>
      </c>
      <c r="C109" s="187" t="s">
        <v>17</v>
      </c>
      <c r="D109" s="187" t="s">
        <v>62</v>
      </c>
      <c r="E109" s="191">
        <v>1.6</v>
      </c>
      <c r="F109" s="91"/>
      <c r="G109" s="92"/>
      <c r="H109" s="230"/>
      <c r="I109" s="231"/>
      <c r="J109" s="232"/>
    </row>
    <row r="110" spans="1:10" ht="15.75">
      <c r="A110" s="221" t="s">
        <v>131</v>
      </c>
      <c r="B110" s="222"/>
      <c r="C110" s="192"/>
      <c r="D110" s="192"/>
      <c r="E110" s="193"/>
      <c r="F110" s="91"/>
      <c r="G110" s="92"/>
      <c r="H110" s="230"/>
      <c r="I110" s="231"/>
      <c r="J110" s="232"/>
    </row>
    <row r="111" spans="1:10" ht="25.5" customHeight="1">
      <c r="A111" s="157"/>
      <c r="B111" s="288" t="s">
        <v>51</v>
      </c>
      <c r="C111" s="288"/>
      <c r="D111" s="288"/>
      <c r="E111" s="288"/>
      <c r="F111" s="288"/>
      <c r="G111" s="288"/>
      <c r="H111" s="288"/>
      <c r="I111" s="288"/>
      <c r="J111" s="289"/>
    </row>
    <row r="112" spans="1:10" ht="16.5" thickBot="1">
      <c r="A112" s="147"/>
      <c r="B112" s="286" t="s">
        <v>132</v>
      </c>
      <c r="C112" s="286"/>
      <c r="D112" s="286"/>
      <c r="E112" s="286"/>
      <c r="F112" s="286"/>
      <c r="G112" s="286"/>
      <c r="H112" s="286"/>
      <c r="I112" s="286"/>
      <c r="J112" s="287"/>
    </row>
    <row r="113" spans="1:10" ht="16.5" customHeight="1" thickBot="1">
      <c r="A113" s="121" t="s">
        <v>10</v>
      </c>
      <c r="B113" s="122" t="s">
        <v>11</v>
      </c>
      <c r="C113" s="124"/>
      <c r="D113" s="123"/>
      <c r="E113" s="125"/>
      <c r="F113" s="130"/>
      <c r="G113" s="131"/>
      <c r="H113" s="235"/>
      <c r="I113" s="236"/>
      <c r="J113" s="132"/>
    </row>
    <row r="114" spans="1:10" ht="19.5" thickBot="1">
      <c r="A114" s="119" t="s">
        <v>133</v>
      </c>
      <c r="B114" s="268" t="s">
        <v>134</v>
      </c>
      <c r="C114" s="268"/>
      <c r="D114" s="268"/>
      <c r="E114" s="268"/>
      <c r="F114" s="269"/>
      <c r="G114" s="270"/>
      <c r="H114" s="230"/>
      <c r="I114" s="231"/>
      <c r="J114" s="232"/>
    </row>
    <row r="115" spans="1:10" ht="15.75">
      <c r="A115" s="118">
        <v>1</v>
      </c>
      <c r="B115" s="9" t="s">
        <v>135</v>
      </c>
      <c r="C115" s="126"/>
      <c r="D115" s="127"/>
      <c r="E115" s="128"/>
      <c r="F115" s="87"/>
      <c r="G115" s="89"/>
      <c r="H115" s="230"/>
      <c r="I115" s="231"/>
      <c r="J115" s="232"/>
    </row>
    <row r="116" spans="1:10" ht="15.75">
      <c r="A116" s="195">
        <v>1.1000000000000001</v>
      </c>
      <c r="B116" s="196" t="s">
        <v>136</v>
      </c>
      <c r="C116" s="27" t="s">
        <v>17</v>
      </c>
      <c r="D116" s="201" t="s">
        <v>137</v>
      </c>
      <c r="E116" s="182">
        <v>3</v>
      </c>
      <c r="F116" s="87"/>
      <c r="G116" s="89"/>
      <c r="H116" s="230"/>
      <c r="I116" s="231"/>
      <c r="J116" s="232"/>
    </row>
    <row r="117" spans="1:10" ht="18.75">
      <c r="A117" s="195">
        <v>1.8</v>
      </c>
      <c r="B117" s="196" t="s">
        <v>138</v>
      </c>
      <c r="C117" s="27" t="s">
        <v>17</v>
      </c>
      <c r="D117" s="201" t="s">
        <v>86</v>
      </c>
      <c r="E117" s="182">
        <f>0.5*0.2*1.6</f>
        <v>0.16000000000000003</v>
      </c>
      <c r="F117" s="87"/>
      <c r="G117" s="89"/>
      <c r="H117" s="230"/>
      <c r="I117" s="231"/>
      <c r="J117" s="232"/>
    </row>
    <row r="118" spans="1:10" ht="18.75">
      <c r="A118" s="197">
        <v>1.1000000000000001</v>
      </c>
      <c r="B118" s="196" t="s">
        <v>112</v>
      </c>
      <c r="C118" s="27" t="s">
        <v>17</v>
      </c>
      <c r="D118" s="201" t="s">
        <v>86</v>
      </c>
      <c r="E118" s="182">
        <v>6.2</v>
      </c>
      <c r="F118" s="87"/>
      <c r="G118" s="89"/>
      <c r="H118" s="230"/>
      <c r="I118" s="231"/>
      <c r="J118" s="232"/>
    </row>
    <row r="119" spans="1:10" ht="18.75">
      <c r="A119" s="195">
        <v>1.1100000000000001</v>
      </c>
      <c r="B119" s="196" t="s">
        <v>113</v>
      </c>
      <c r="C119" s="27" t="s">
        <v>17</v>
      </c>
      <c r="D119" s="201" t="s">
        <v>86</v>
      </c>
      <c r="E119" s="182">
        <v>6.2</v>
      </c>
      <c r="F119" s="87"/>
      <c r="G119" s="89"/>
      <c r="H119" s="230"/>
      <c r="I119" s="231"/>
      <c r="J119" s="232"/>
    </row>
    <row r="120" spans="1:10" ht="18.75">
      <c r="A120" s="197">
        <v>1.1200000000000001</v>
      </c>
      <c r="B120" s="196" t="s">
        <v>114</v>
      </c>
      <c r="C120" s="27" t="s">
        <v>17</v>
      </c>
      <c r="D120" s="201" t="s">
        <v>70</v>
      </c>
      <c r="E120" s="182">
        <v>6.72</v>
      </c>
      <c r="F120" s="87"/>
      <c r="G120" s="89"/>
      <c r="H120" s="230"/>
      <c r="I120" s="231"/>
      <c r="J120" s="232"/>
    </row>
    <row r="121" spans="1:10" ht="15.75">
      <c r="A121" s="195">
        <v>1.1299999999999999</v>
      </c>
      <c r="B121" s="196" t="s">
        <v>115</v>
      </c>
      <c r="C121" s="27" t="s">
        <v>17</v>
      </c>
      <c r="D121" s="201" t="s">
        <v>26</v>
      </c>
      <c r="E121" s="182">
        <v>4</v>
      </c>
      <c r="F121" s="87"/>
      <c r="G121" s="89"/>
      <c r="H121" s="230"/>
      <c r="I121" s="231"/>
      <c r="J121" s="232"/>
    </row>
    <row r="122" spans="1:10" ht="31.5">
      <c r="A122" s="198">
        <v>2</v>
      </c>
      <c r="B122" s="196" t="s">
        <v>116</v>
      </c>
      <c r="C122" s="27" t="s">
        <v>17</v>
      </c>
      <c r="D122" s="201" t="s">
        <v>70</v>
      </c>
      <c r="E122" s="183">
        <v>1.5</v>
      </c>
      <c r="F122" s="87"/>
      <c r="G122" s="89"/>
      <c r="H122" s="230"/>
      <c r="I122" s="231"/>
      <c r="J122" s="232"/>
    </row>
    <row r="123" spans="1:10" ht="15.75">
      <c r="A123" s="195">
        <v>2.1</v>
      </c>
      <c r="B123" s="199" t="s">
        <v>117</v>
      </c>
      <c r="C123" s="27" t="s">
        <v>17</v>
      </c>
      <c r="D123" s="201"/>
      <c r="E123" s="182"/>
      <c r="F123" s="87"/>
      <c r="G123" s="89"/>
      <c r="H123" s="230"/>
      <c r="I123" s="231"/>
      <c r="J123" s="232"/>
    </row>
    <row r="124" spans="1:10" ht="15.75">
      <c r="A124" s="195">
        <v>2.2000000000000002</v>
      </c>
      <c r="B124" s="196" t="s">
        <v>118</v>
      </c>
      <c r="C124" s="27" t="s">
        <v>17</v>
      </c>
      <c r="D124" s="201" t="s">
        <v>26</v>
      </c>
      <c r="E124" s="182">
        <v>1</v>
      </c>
      <c r="F124" s="87"/>
      <c r="G124" s="89"/>
      <c r="H124" s="230"/>
      <c r="I124" s="231"/>
      <c r="J124" s="232"/>
    </row>
    <row r="125" spans="1:10" ht="18.75">
      <c r="A125" s="195">
        <v>2.2999999999999998</v>
      </c>
      <c r="B125" s="196" t="s">
        <v>119</v>
      </c>
      <c r="C125" s="27" t="s">
        <v>17</v>
      </c>
      <c r="D125" s="201" t="s">
        <v>26</v>
      </c>
      <c r="E125" s="182">
        <v>2</v>
      </c>
      <c r="F125" s="87"/>
      <c r="G125" s="89"/>
      <c r="H125" s="230"/>
      <c r="I125" s="231"/>
      <c r="J125" s="232"/>
    </row>
    <row r="126" spans="1:10" ht="15.75">
      <c r="A126" s="195">
        <v>2.4</v>
      </c>
      <c r="B126" s="196" t="s">
        <v>120</v>
      </c>
      <c r="C126" s="27" t="s">
        <v>17</v>
      </c>
      <c r="D126" s="201" t="s">
        <v>26</v>
      </c>
      <c r="E126" s="182">
        <v>2</v>
      </c>
      <c r="F126" s="87"/>
      <c r="G126" s="89"/>
      <c r="H126" s="230"/>
      <c r="I126" s="231"/>
      <c r="J126" s="232"/>
    </row>
    <row r="127" spans="1:10" ht="15.75">
      <c r="A127" s="195">
        <v>2.5</v>
      </c>
      <c r="B127" s="196" t="s">
        <v>121</v>
      </c>
      <c r="C127" s="27" t="s">
        <v>17</v>
      </c>
      <c r="D127" s="201" t="s">
        <v>26</v>
      </c>
      <c r="E127" s="182">
        <v>1</v>
      </c>
      <c r="F127" s="87"/>
      <c r="G127" s="89"/>
      <c r="H127" s="230"/>
      <c r="I127" s="231"/>
      <c r="J127" s="232"/>
    </row>
    <row r="128" spans="1:10" ht="15.75">
      <c r="A128" s="195">
        <v>2.6</v>
      </c>
      <c r="B128" s="196" t="s">
        <v>122</v>
      </c>
      <c r="C128" s="27" t="s">
        <v>17</v>
      </c>
      <c r="D128" s="201" t="s">
        <v>26</v>
      </c>
      <c r="E128" s="182">
        <v>6</v>
      </c>
      <c r="F128" s="87"/>
      <c r="G128" s="89"/>
      <c r="H128" s="230"/>
      <c r="I128" s="231"/>
      <c r="J128" s="232"/>
    </row>
    <row r="129" spans="1:10" ht="15.75">
      <c r="A129" s="195">
        <v>2.7</v>
      </c>
      <c r="B129" s="196" t="s">
        <v>123</v>
      </c>
      <c r="C129" s="27" t="s">
        <v>17</v>
      </c>
      <c r="D129" s="201" t="s">
        <v>26</v>
      </c>
      <c r="E129" s="182">
        <v>6</v>
      </c>
      <c r="F129" s="87"/>
      <c r="G129" s="89"/>
      <c r="H129" s="230"/>
      <c r="I129" s="231"/>
      <c r="J129" s="232"/>
    </row>
    <row r="130" spans="1:10" ht="15.75">
      <c r="A130" s="195">
        <v>2.8</v>
      </c>
      <c r="B130" s="196" t="s">
        <v>124</v>
      </c>
      <c r="C130" s="27" t="s">
        <v>17</v>
      </c>
      <c r="D130" s="201" t="s">
        <v>26</v>
      </c>
      <c r="E130" s="182">
        <v>6</v>
      </c>
      <c r="F130" s="87"/>
      <c r="G130" s="89"/>
      <c r="H130" s="230"/>
      <c r="I130" s="231"/>
      <c r="J130" s="232"/>
    </row>
    <row r="131" spans="1:10" ht="15.75">
      <c r="A131" s="195">
        <v>2.9</v>
      </c>
      <c r="B131" s="196" t="s">
        <v>125</v>
      </c>
      <c r="C131" s="27" t="s">
        <v>17</v>
      </c>
      <c r="D131" s="201" t="s">
        <v>24</v>
      </c>
      <c r="E131" s="182">
        <v>6</v>
      </c>
      <c r="F131" s="87"/>
      <c r="G131" s="89"/>
      <c r="H131" s="230"/>
      <c r="I131" s="231"/>
      <c r="J131" s="232"/>
    </row>
    <row r="132" spans="1:10" ht="47.25">
      <c r="A132" s="200">
        <v>2</v>
      </c>
      <c r="B132" s="196" t="s">
        <v>139</v>
      </c>
      <c r="C132" s="27" t="s">
        <v>17</v>
      </c>
      <c r="D132" s="201" t="s">
        <v>24</v>
      </c>
      <c r="E132" s="183">
        <v>1</v>
      </c>
      <c r="F132" s="87"/>
      <c r="G132" s="89"/>
      <c r="H132" s="230"/>
      <c r="I132" s="231"/>
      <c r="J132" s="232"/>
    </row>
    <row r="133" spans="1:10" ht="15.75">
      <c r="A133" s="72"/>
      <c r="B133" s="203" t="s">
        <v>140</v>
      </c>
      <c r="C133" s="49"/>
      <c r="D133" s="202"/>
      <c r="E133" s="71"/>
      <c r="F133" s="87"/>
      <c r="G133" s="89"/>
      <c r="H133" s="230"/>
      <c r="I133" s="231"/>
      <c r="J133" s="232"/>
    </row>
    <row r="134" spans="1:10" ht="15.75">
      <c r="A134" s="72"/>
      <c r="B134" s="203" t="s">
        <v>141</v>
      </c>
      <c r="C134" s="27"/>
      <c r="D134" s="70"/>
      <c r="E134" s="71"/>
      <c r="F134" s="87"/>
      <c r="G134" s="89"/>
      <c r="H134" s="230"/>
      <c r="I134" s="231"/>
      <c r="J134" s="232"/>
    </row>
    <row r="135" spans="1:10" ht="15.75">
      <c r="A135" s="72"/>
      <c r="B135" s="223" t="s">
        <v>53</v>
      </c>
      <c r="C135" s="224"/>
      <c r="D135" s="225"/>
      <c r="E135" s="71"/>
      <c r="F135" s="87"/>
      <c r="G135" s="89"/>
      <c r="H135" s="230"/>
      <c r="I135" s="231"/>
      <c r="J135" s="232"/>
    </row>
    <row r="136" spans="1:10" ht="51" customHeight="1">
      <c r="A136" s="68">
        <v>3.1</v>
      </c>
      <c r="B136" s="69" t="s">
        <v>142</v>
      </c>
      <c r="C136" s="27" t="s">
        <v>17</v>
      </c>
      <c r="D136" s="187" t="s">
        <v>128</v>
      </c>
      <c r="E136" s="71">
        <v>2.94</v>
      </c>
      <c r="F136" s="87"/>
      <c r="G136" s="89"/>
      <c r="H136" s="230"/>
      <c r="I136" s="231"/>
      <c r="J136" s="232"/>
    </row>
    <row r="137" spans="1:10" ht="94.5">
      <c r="A137" s="189">
        <v>2.2999999999999998</v>
      </c>
      <c r="B137" s="186" t="s">
        <v>127</v>
      </c>
      <c r="C137" s="27" t="s">
        <v>17</v>
      </c>
      <c r="D137" s="187" t="s">
        <v>26</v>
      </c>
      <c r="E137" s="97">
        <v>20</v>
      </c>
      <c r="F137" s="87"/>
      <c r="G137" s="89"/>
      <c r="H137" s="230"/>
      <c r="I137" s="231"/>
      <c r="J137" s="232"/>
    </row>
    <row r="138" spans="1:10" ht="15.75">
      <c r="A138" s="189">
        <v>2.4</v>
      </c>
      <c r="B138" s="188" t="s">
        <v>58</v>
      </c>
      <c r="C138" s="27" t="s">
        <v>17</v>
      </c>
      <c r="D138" s="187" t="s">
        <v>24</v>
      </c>
      <c r="E138" s="97">
        <v>8</v>
      </c>
      <c r="F138" s="87"/>
      <c r="G138" s="89"/>
      <c r="H138" s="230"/>
      <c r="I138" s="231"/>
      <c r="J138" s="232"/>
    </row>
    <row r="139" spans="1:10" ht="69.75" customHeight="1" thickBot="1">
      <c r="A139" s="204">
        <v>2.5</v>
      </c>
      <c r="B139" s="190" t="s">
        <v>129</v>
      </c>
      <c r="C139" s="27" t="s">
        <v>17</v>
      </c>
      <c r="D139" s="187" t="s">
        <v>62</v>
      </c>
      <c r="E139" s="97">
        <v>12</v>
      </c>
      <c r="F139" s="87"/>
      <c r="G139" s="89"/>
      <c r="H139" s="230"/>
      <c r="I139" s="231"/>
      <c r="J139" s="232"/>
    </row>
    <row r="140" spans="1:10" ht="47.25">
      <c r="A140" s="205">
        <v>2.6</v>
      </c>
      <c r="B140" s="186" t="s">
        <v>130</v>
      </c>
      <c r="C140" s="27" t="s">
        <v>17</v>
      </c>
      <c r="D140" s="210"/>
      <c r="E140" s="97">
        <v>1.6</v>
      </c>
      <c r="F140" s="87"/>
      <c r="G140" s="89"/>
      <c r="H140" s="230"/>
      <c r="I140" s="231"/>
      <c r="J140" s="232"/>
    </row>
    <row r="141" spans="1:10" ht="15.75">
      <c r="A141" s="194">
        <v>3.1</v>
      </c>
      <c r="B141" s="199" t="s">
        <v>143</v>
      </c>
      <c r="C141" s="27" t="s">
        <v>17</v>
      </c>
      <c r="D141" s="211" t="s">
        <v>26</v>
      </c>
      <c r="E141" s="212"/>
      <c r="F141" s="87"/>
      <c r="G141" s="89"/>
      <c r="H141" s="230"/>
      <c r="I141" s="231"/>
      <c r="J141" s="232"/>
    </row>
    <row r="142" spans="1:10" ht="42.75" customHeight="1" thickBot="1">
      <c r="A142" s="206">
        <v>3.2</v>
      </c>
      <c r="B142" s="207" t="s">
        <v>144</v>
      </c>
      <c r="C142" s="27"/>
      <c r="D142" s="70"/>
      <c r="E142" s="213">
        <v>3</v>
      </c>
      <c r="F142" s="87"/>
      <c r="G142" s="89"/>
      <c r="H142" s="230"/>
      <c r="I142" s="231"/>
      <c r="J142" s="232"/>
    </row>
    <row r="143" spans="1:10" ht="28.5" customHeight="1">
      <c r="A143" s="208">
        <v>3.3</v>
      </c>
      <c r="B143" s="207" t="s">
        <v>144</v>
      </c>
      <c r="C143" s="27"/>
      <c r="D143" s="70"/>
      <c r="E143" s="71"/>
      <c r="F143" s="87"/>
      <c r="G143" s="89"/>
      <c r="H143" s="230"/>
      <c r="I143" s="231"/>
      <c r="J143" s="232"/>
    </row>
    <row r="144" spans="1:10" ht="15.75">
      <c r="A144"/>
      <c r="B144" s="209" t="s">
        <v>145</v>
      </c>
      <c r="C144" s="27"/>
      <c r="D144" s="70"/>
      <c r="E144" s="71"/>
      <c r="F144" s="87"/>
      <c r="G144" s="89"/>
      <c r="H144" s="230"/>
      <c r="I144" s="231"/>
      <c r="J144" s="232"/>
    </row>
    <row r="145" spans="1:10" s="98" customFormat="1" ht="15.6" customHeight="1">
      <c r="A145" s="68"/>
      <c r="B145" s="306" t="s">
        <v>146</v>
      </c>
      <c r="C145" s="306"/>
      <c r="D145" s="306"/>
      <c r="E145" s="306"/>
      <c r="F145" s="306"/>
      <c r="G145" s="306"/>
      <c r="H145" s="306"/>
      <c r="I145" s="306"/>
      <c r="J145" s="306"/>
    </row>
    <row r="146" spans="1:10" s="98" customFormat="1" ht="26.25" customHeight="1">
      <c r="A146" s="3" t="s">
        <v>10</v>
      </c>
      <c r="B146" s="307" t="s">
        <v>147</v>
      </c>
      <c r="C146" s="308"/>
      <c r="D146" s="300"/>
      <c r="E146" s="301"/>
      <c r="F146" s="302"/>
      <c r="G146" s="3" t="s">
        <v>148</v>
      </c>
      <c r="H146" s="148" t="s">
        <v>149</v>
      </c>
      <c r="I146" s="148"/>
      <c r="J146" s="148"/>
    </row>
    <row r="147" spans="1:10" s="98" customFormat="1" ht="15.6" customHeight="1">
      <c r="A147" s="149"/>
      <c r="B147" s="309" t="s">
        <v>150</v>
      </c>
      <c r="C147" s="309"/>
      <c r="D147" s="309"/>
      <c r="E147" s="309"/>
      <c r="F147" s="309"/>
      <c r="G147" s="309"/>
      <c r="H147" s="146"/>
      <c r="I147" s="230"/>
      <c r="J147" s="231"/>
    </row>
    <row r="148" spans="1:10" s="98" customFormat="1" ht="15.6" customHeight="1">
      <c r="A148" s="4">
        <v>1</v>
      </c>
      <c r="B148" s="297" t="s">
        <v>151</v>
      </c>
      <c r="C148" s="298"/>
      <c r="D148" s="298"/>
      <c r="E148" s="298"/>
      <c r="F148" s="299"/>
      <c r="G148" s="18" t="s">
        <v>24</v>
      </c>
      <c r="H148" s="150">
        <v>1</v>
      </c>
      <c r="I148" s="230"/>
      <c r="J148" s="231"/>
    </row>
    <row r="149" spans="1:10" s="98" customFormat="1" ht="15.6" customHeight="1">
      <c r="A149" s="4">
        <v>2</v>
      </c>
      <c r="B149" s="297" t="s">
        <v>152</v>
      </c>
      <c r="C149" s="298"/>
      <c r="D149" s="298"/>
      <c r="E149" s="298"/>
      <c r="F149" s="299"/>
      <c r="G149" s="18" t="s">
        <v>24</v>
      </c>
      <c r="H149" s="150">
        <v>1</v>
      </c>
      <c r="I149" s="230"/>
      <c r="J149" s="231"/>
    </row>
    <row r="150" spans="1:10" s="98" customFormat="1" ht="15.6" customHeight="1">
      <c r="A150" s="4">
        <v>3</v>
      </c>
      <c r="B150" s="297" t="s">
        <v>153</v>
      </c>
      <c r="C150" s="298"/>
      <c r="D150" s="298"/>
      <c r="E150" s="298"/>
      <c r="F150" s="299"/>
      <c r="G150" s="4" t="s">
        <v>24</v>
      </c>
      <c r="H150" s="150">
        <v>1</v>
      </c>
      <c r="I150" s="230"/>
      <c r="J150" s="231"/>
    </row>
    <row r="151" spans="1:10" s="98" customFormat="1" ht="15.6" customHeight="1">
      <c r="A151" s="4">
        <v>4</v>
      </c>
      <c r="B151" s="297" t="s">
        <v>154</v>
      </c>
      <c r="C151" s="298"/>
      <c r="D151" s="298"/>
      <c r="E151" s="298"/>
      <c r="F151" s="299"/>
      <c r="G151" s="4" t="s">
        <v>24</v>
      </c>
      <c r="H151" s="151">
        <v>1</v>
      </c>
      <c r="I151" s="230"/>
      <c r="J151" s="231"/>
    </row>
    <row r="152" spans="1:10" s="98" customFormat="1" ht="15.6" customHeight="1">
      <c r="A152" s="4">
        <v>5</v>
      </c>
      <c r="B152" s="167" t="s">
        <v>155</v>
      </c>
      <c r="C152" s="168"/>
      <c r="D152" s="168"/>
      <c r="E152" s="168"/>
      <c r="F152" s="169"/>
      <c r="G152" s="4" t="s">
        <v>24</v>
      </c>
      <c r="H152" s="151">
        <v>3</v>
      </c>
      <c r="I152" s="230"/>
      <c r="J152" s="231"/>
    </row>
    <row r="153" spans="1:10" s="98" customFormat="1" ht="15.6" customHeight="1">
      <c r="A153" s="4">
        <v>6</v>
      </c>
      <c r="B153" s="297" t="s">
        <v>156</v>
      </c>
      <c r="C153" s="298"/>
      <c r="D153" s="298"/>
      <c r="E153" s="298"/>
      <c r="F153" s="299"/>
      <c r="G153" s="4" t="s">
        <v>24</v>
      </c>
      <c r="H153" s="151">
        <v>1</v>
      </c>
      <c r="I153" s="230"/>
      <c r="J153" s="231"/>
    </row>
    <row r="154" spans="1:10" s="98" customFormat="1" ht="15.6" customHeight="1">
      <c r="A154" s="152"/>
      <c r="B154" s="310" t="s">
        <v>64</v>
      </c>
      <c r="C154" s="310"/>
      <c r="D154" s="310"/>
      <c r="E154" s="310"/>
      <c r="F154" s="310"/>
      <c r="G154" s="310"/>
      <c r="H154" s="310"/>
      <c r="I154" s="310"/>
      <c r="J154" s="311"/>
    </row>
    <row r="155" spans="1:10" s="98" customFormat="1" ht="15.6" customHeight="1">
      <c r="A155" s="242" t="s">
        <v>157</v>
      </c>
      <c r="B155" s="109" t="s">
        <v>2</v>
      </c>
      <c r="C155" s="102"/>
      <c r="D155" s="102"/>
      <c r="E155" s="158"/>
      <c r="F155" s="159"/>
      <c r="G155" s="159"/>
      <c r="H155" s="159"/>
      <c r="I155" s="159"/>
      <c r="J155" s="159"/>
    </row>
    <row r="156" spans="1:10" s="98" customFormat="1" ht="15.6" customHeight="1">
      <c r="A156" s="243"/>
      <c r="B156" s="240" t="s">
        <v>158</v>
      </c>
      <c r="C156" s="241"/>
      <c r="D156" s="108" t="s">
        <v>159</v>
      </c>
      <c r="E156" s="99"/>
      <c r="F156" s="160"/>
      <c r="G156" s="161" t="s">
        <v>3</v>
      </c>
      <c r="H156" s="233" t="s">
        <v>157</v>
      </c>
      <c r="I156" s="234"/>
      <c r="J156" s="162"/>
    </row>
    <row r="157" spans="1:10" s="98" customFormat="1" ht="15.6" customHeight="1">
      <c r="A157" s="243"/>
      <c r="B157" s="240" t="s">
        <v>160</v>
      </c>
      <c r="C157" s="241"/>
      <c r="D157" s="108" t="s">
        <v>161</v>
      </c>
      <c r="E157" s="99"/>
      <c r="F157" s="100"/>
      <c r="G157" s="51" t="s">
        <v>162</v>
      </c>
      <c r="H157" s="228" t="s">
        <v>157</v>
      </c>
      <c r="I157" s="229"/>
      <c r="J157" s="134"/>
    </row>
    <row r="158" spans="1:10" s="98" customFormat="1" ht="15.6" customHeight="1">
      <c r="A158" s="243"/>
      <c r="B158" s="240" t="s">
        <v>163</v>
      </c>
      <c r="C158" s="241"/>
      <c r="D158" s="108" t="s">
        <v>164</v>
      </c>
      <c r="E158" s="99"/>
      <c r="F158" s="100"/>
      <c r="G158" s="51" t="s">
        <v>165</v>
      </c>
      <c r="H158" s="228" t="s">
        <v>157</v>
      </c>
      <c r="I158" s="229"/>
      <c r="J158" s="134"/>
    </row>
    <row r="159" spans="1:10" s="98" customFormat="1" ht="53.25" customHeight="1">
      <c r="A159" s="243"/>
      <c r="B159" s="240" t="s">
        <v>166</v>
      </c>
      <c r="C159" s="241"/>
      <c r="D159" s="108" t="s">
        <v>167</v>
      </c>
      <c r="E159" s="99"/>
      <c r="F159" s="100"/>
      <c r="G159" s="51" t="s">
        <v>168</v>
      </c>
      <c r="H159" s="228" t="s">
        <v>157</v>
      </c>
      <c r="I159" s="229"/>
      <c r="J159" s="134"/>
    </row>
    <row r="160" spans="1:10" ht="32.25">
      <c r="A160" s="244"/>
      <c r="B160" s="107" t="s">
        <v>169</v>
      </c>
      <c r="C160" s="101"/>
      <c r="D160" s="303"/>
      <c r="E160" s="304"/>
      <c r="F160" s="305"/>
      <c r="G160" s="51" t="s">
        <v>170</v>
      </c>
      <c r="H160" s="228" t="s">
        <v>157</v>
      </c>
      <c r="I160" s="229"/>
      <c r="J160" s="134"/>
    </row>
    <row r="161" spans="1:10" ht="153" customHeight="1">
      <c r="A161" s="237" t="s">
        <v>157</v>
      </c>
      <c r="B161" s="217" t="s">
        <v>171</v>
      </c>
      <c r="C161" s="321"/>
      <c r="D161" s="321"/>
      <c r="E161" s="321"/>
      <c r="F161" s="324"/>
      <c r="G161" s="320" t="s">
        <v>172</v>
      </c>
      <c r="H161" s="228" t="s">
        <v>157</v>
      </c>
      <c r="I161" s="229"/>
      <c r="J161" s="134"/>
    </row>
    <row r="162" spans="1:10" ht="16.5">
      <c r="A162" s="238"/>
      <c r="B162" s="218"/>
      <c r="C162" s="322"/>
      <c r="D162" s="322"/>
      <c r="E162" s="322"/>
      <c r="F162" s="325"/>
      <c r="G162" s="50" t="s">
        <v>173</v>
      </c>
      <c r="H162" s="226" t="s">
        <v>157</v>
      </c>
      <c r="I162" s="227"/>
      <c r="J162" s="135"/>
    </row>
    <row r="163" spans="1:10" ht="16.5">
      <c r="A163" s="238"/>
      <c r="B163" s="218"/>
      <c r="C163" s="322"/>
      <c r="D163" s="322"/>
      <c r="E163" s="322"/>
      <c r="F163" s="325"/>
      <c r="G163" s="51" t="s">
        <v>174</v>
      </c>
      <c r="H163" s="228" t="s">
        <v>157</v>
      </c>
      <c r="I163" s="229"/>
      <c r="J163" s="134"/>
    </row>
    <row r="164" spans="1:10" ht="16.5">
      <c r="A164" s="238"/>
      <c r="B164" s="218"/>
      <c r="C164" s="322"/>
      <c r="D164" s="322"/>
      <c r="E164" s="322"/>
      <c r="F164" s="325"/>
      <c r="G164" s="51" t="s">
        <v>175</v>
      </c>
      <c r="H164" s="228" t="s">
        <v>157</v>
      </c>
      <c r="I164" s="229"/>
      <c r="J164" s="134"/>
    </row>
    <row r="165" spans="1:10" ht="15.75" customHeight="1">
      <c r="A165" s="238"/>
      <c r="B165" s="218"/>
      <c r="C165" s="323"/>
      <c r="D165" s="323"/>
      <c r="E165" s="323"/>
      <c r="F165" s="326"/>
      <c r="G165" s="214" t="s">
        <v>176</v>
      </c>
      <c r="H165" s="226" t="s">
        <v>157</v>
      </c>
      <c r="I165" s="227"/>
      <c r="J165" s="135"/>
    </row>
    <row r="166" spans="1:10" ht="16.5">
      <c r="A166" s="238"/>
      <c r="B166" s="215"/>
      <c r="C166" s="215"/>
      <c r="D166" s="215"/>
      <c r="E166" s="215"/>
      <c r="F166" s="215"/>
      <c r="G166" s="216" t="s">
        <v>177</v>
      </c>
      <c r="H166" s="228" t="s">
        <v>157</v>
      </c>
      <c r="I166" s="229"/>
      <c r="J166" s="134"/>
    </row>
    <row r="167" spans="1:10" ht="48.75">
      <c r="A167" s="238"/>
      <c r="B167" s="103"/>
      <c r="C167" s="104"/>
      <c r="D167" s="104"/>
      <c r="E167" s="104"/>
      <c r="F167" s="105"/>
      <c r="G167" s="51" t="s">
        <v>178</v>
      </c>
      <c r="H167" s="52" t="s">
        <v>157</v>
      </c>
      <c r="I167" s="53"/>
      <c r="J167" s="134"/>
    </row>
    <row r="168" spans="1:10" ht="48.75">
      <c r="A168" s="238"/>
      <c r="C168" s="1"/>
      <c r="D168" s="1"/>
      <c r="E168" s="1"/>
      <c r="F168" s="105"/>
      <c r="G168" s="51" t="s">
        <v>179</v>
      </c>
      <c r="H168" s="228" t="s">
        <v>157</v>
      </c>
      <c r="I168" s="229"/>
      <c r="J168" s="134"/>
    </row>
    <row r="169" spans="1:10" ht="16.5">
      <c r="A169" s="238"/>
      <c r="C169" s="1"/>
      <c r="D169" s="1"/>
      <c r="E169" s="1"/>
      <c r="F169" s="105"/>
      <c r="G169" s="51" t="s">
        <v>180</v>
      </c>
      <c r="H169" s="228" t="s">
        <v>157</v>
      </c>
      <c r="I169" s="229"/>
      <c r="J169" s="134"/>
    </row>
    <row r="170" spans="1:10" ht="15" customHeight="1">
      <c r="A170" s="239"/>
      <c r="C170" s="1"/>
      <c r="D170" s="1"/>
      <c r="E170" s="1"/>
      <c r="F170" s="105"/>
      <c r="G170" s="51" t="s">
        <v>181</v>
      </c>
      <c r="H170" s="228" t="s">
        <v>157</v>
      </c>
      <c r="I170" s="229"/>
      <c r="J170" s="134"/>
    </row>
    <row r="171" spans="1:10" ht="15" customHeight="1">
      <c r="A171" s="318"/>
      <c r="B171" s="319"/>
      <c r="C171" s="319"/>
      <c r="D171" s="319"/>
      <c r="E171" s="319"/>
      <c r="F171" s="106"/>
      <c r="G171" s="51" t="s">
        <v>182</v>
      </c>
      <c r="H171" s="139"/>
      <c r="I171" s="140"/>
      <c r="J171" s="136"/>
    </row>
    <row r="172" spans="1:10" ht="15" customHeight="1">
      <c r="C172" s="1"/>
      <c r="D172" s="1"/>
      <c r="E172" s="1"/>
    </row>
    <row r="179" ht="18.600000000000001" customHeight="1"/>
    <row r="187" ht="42.75" customHeight="1"/>
    <row r="188" ht="20.25" customHeight="1"/>
    <row r="189" ht="28.5" customHeight="1"/>
    <row r="194" ht="21.75" customHeight="1"/>
    <row r="195" ht="21.75" customHeight="1"/>
    <row r="196" ht="21" customHeight="1"/>
    <row r="197" ht="25.5" customHeight="1"/>
    <row r="198" ht="37.5" customHeight="1"/>
    <row r="199" ht="61.5" customHeight="1"/>
    <row r="200" ht="35.25" customHeight="1"/>
    <row r="204" ht="15" hidden="1" customHeight="1"/>
    <row r="205" ht="38.25" customHeight="1"/>
    <row r="213" ht="30.75" customHeight="1"/>
    <row r="221" ht="109.9" customHeight="1"/>
    <row r="223" ht="55.15" customHeight="1"/>
    <row r="224" ht="15.75" customHeight="1"/>
    <row r="225" ht="15.75" customHeight="1"/>
    <row r="226" ht="33.75" customHeight="1"/>
    <row r="227" ht="36" customHeight="1"/>
    <row r="228" ht="34.15" customHeight="1"/>
    <row r="229" ht="34.15" customHeight="1"/>
    <row r="230" ht="36" customHeight="1"/>
    <row r="231" ht="30.75" customHeight="1"/>
  </sheetData>
  <protectedRanges>
    <protectedRange sqref="D2" name="Område1_1_1"/>
  </protectedRanges>
  <mergeCells count="206">
    <mergeCell ref="H143:J143"/>
    <mergeCell ref="H144:J144"/>
    <mergeCell ref="I147:J147"/>
    <mergeCell ref="C161:C165"/>
    <mergeCell ref="D161:D165"/>
    <mergeCell ref="E161:E165"/>
    <mergeCell ref="F161:F165"/>
    <mergeCell ref="H134:J134"/>
    <mergeCell ref="H135:J135"/>
    <mergeCell ref="H136:J136"/>
    <mergeCell ref="H137:J137"/>
    <mergeCell ref="H138:J138"/>
    <mergeCell ref="H139:J139"/>
    <mergeCell ref="H140:J140"/>
    <mergeCell ref="H141:J141"/>
    <mergeCell ref="H142:J142"/>
    <mergeCell ref="H125:J125"/>
    <mergeCell ref="H126:J126"/>
    <mergeCell ref="H127:J127"/>
    <mergeCell ref="H128:J128"/>
    <mergeCell ref="H129:J129"/>
    <mergeCell ref="H130:J130"/>
    <mergeCell ref="H131:J131"/>
    <mergeCell ref="H132:J132"/>
    <mergeCell ref="H133:J133"/>
    <mergeCell ref="H71:J71"/>
    <mergeCell ref="H72:J72"/>
    <mergeCell ref="H73:J73"/>
    <mergeCell ref="H119:J119"/>
    <mergeCell ref="H120:J120"/>
    <mergeCell ref="H121:J121"/>
    <mergeCell ref="H122:J122"/>
    <mergeCell ref="H123:J123"/>
    <mergeCell ref="H124:J124"/>
    <mergeCell ref="H60:J60"/>
    <mergeCell ref="H61:J61"/>
    <mergeCell ref="H62:J62"/>
    <mergeCell ref="H63:J63"/>
    <mergeCell ref="H64:J64"/>
    <mergeCell ref="H65:J65"/>
    <mergeCell ref="H66:J66"/>
    <mergeCell ref="H67:J67"/>
    <mergeCell ref="H68:J68"/>
    <mergeCell ref="H37:J37"/>
    <mergeCell ref="H38:J38"/>
    <mergeCell ref="H39:J39"/>
    <mergeCell ref="H54:J54"/>
    <mergeCell ref="H55:J55"/>
    <mergeCell ref="H56:J56"/>
    <mergeCell ref="H57:J57"/>
    <mergeCell ref="H58:J58"/>
    <mergeCell ref="H59:J59"/>
    <mergeCell ref="H28:J28"/>
    <mergeCell ref="H29:J29"/>
    <mergeCell ref="H30:J30"/>
    <mergeCell ref="H31:J31"/>
    <mergeCell ref="H32:J32"/>
    <mergeCell ref="H33:J33"/>
    <mergeCell ref="H34:J34"/>
    <mergeCell ref="H35:J35"/>
    <mergeCell ref="H36:J36"/>
    <mergeCell ref="H19:J19"/>
    <mergeCell ref="H20:J20"/>
    <mergeCell ref="H21:J21"/>
    <mergeCell ref="H22:J22"/>
    <mergeCell ref="H23:J23"/>
    <mergeCell ref="H24:J24"/>
    <mergeCell ref="H25:J25"/>
    <mergeCell ref="H26:J26"/>
    <mergeCell ref="H27:J27"/>
    <mergeCell ref="B149:F149"/>
    <mergeCell ref="B150:F150"/>
    <mergeCell ref="B151:F151"/>
    <mergeCell ref="B153:F153"/>
    <mergeCell ref="D146:F146"/>
    <mergeCell ref="D160:F160"/>
    <mergeCell ref="B145:J145"/>
    <mergeCell ref="B146:C146"/>
    <mergeCell ref="B147:G147"/>
    <mergeCell ref="B154:J154"/>
    <mergeCell ref="B148:F148"/>
    <mergeCell ref="I148:J148"/>
    <mergeCell ref="I149:J149"/>
    <mergeCell ref="I150:J150"/>
    <mergeCell ref="I151:J151"/>
    <mergeCell ref="I152:J152"/>
    <mergeCell ref="I153:J153"/>
    <mergeCell ref="B114:G114"/>
    <mergeCell ref="C11:C12"/>
    <mergeCell ref="C13:C14"/>
    <mergeCell ref="C15:C30"/>
    <mergeCell ref="E72:E73"/>
    <mergeCell ref="B42:E42"/>
    <mergeCell ref="A31:E31"/>
    <mergeCell ref="A40:E40"/>
    <mergeCell ref="B69:J69"/>
    <mergeCell ref="B76:J76"/>
    <mergeCell ref="B112:J112"/>
    <mergeCell ref="B111:J111"/>
    <mergeCell ref="B104:E104"/>
    <mergeCell ref="F72:F73"/>
    <mergeCell ref="H40:I40"/>
    <mergeCell ref="G72:G73"/>
    <mergeCell ref="A72:A73"/>
    <mergeCell ref="B43:E43"/>
    <mergeCell ref="H82:J82"/>
    <mergeCell ref="H83:J83"/>
    <mergeCell ref="H84:J84"/>
    <mergeCell ref="H85:J85"/>
    <mergeCell ref="H86:J86"/>
    <mergeCell ref="A2:C2"/>
    <mergeCell ref="D2:J2"/>
    <mergeCell ref="A34:E34"/>
    <mergeCell ref="A3:E3"/>
    <mergeCell ref="F3:J3"/>
    <mergeCell ref="D4:E4"/>
    <mergeCell ref="D7:D8"/>
    <mergeCell ref="E7:E8"/>
    <mergeCell ref="H4:J4"/>
    <mergeCell ref="H5:J5"/>
    <mergeCell ref="H6:J6"/>
    <mergeCell ref="H7:J7"/>
    <mergeCell ref="H8:J8"/>
    <mergeCell ref="H9:J9"/>
    <mergeCell ref="H10:J10"/>
    <mergeCell ref="H11:J11"/>
    <mergeCell ref="H12:J12"/>
    <mergeCell ref="H13:J13"/>
    <mergeCell ref="H14:J14"/>
    <mergeCell ref="H15:J15"/>
    <mergeCell ref="H16:J16"/>
    <mergeCell ref="H17:J17"/>
    <mergeCell ref="H18:J18"/>
    <mergeCell ref="A161:A170"/>
    <mergeCell ref="B159:C159"/>
    <mergeCell ref="A155:A160"/>
    <mergeCell ref="B156:C156"/>
    <mergeCell ref="B157:C157"/>
    <mergeCell ref="B158:C158"/>
    <mergeCell ref="H42:J42"/>
    <mergeCell ref="H43:J43"/>
    <mergeCell ref="H44:J44"/>
    <mergeCell ref="H45:J45"/>
    <mergeCell ref="H46:J46"/>
    <mergeCell ref="H47:J47"/>
    <mergeCell ref="H48:J48"/>
    <mergeCell ref="H49:J49"/>
    <mergeCell ref="H50:J50"/>
    <mergeCell ref="H51:J51"/>
    <mergeCell ref="H52:J52"/>
    <mergeCell ref="H53:J53"/>
    <mergeCell ref="H74:J74"/>
    <mergeCell ref="H75:J75"/>
    <mergeCell ref="H78:J78"/>
    <mergeCell ref="H79:J79"/>
    <mergeCell ref="H80:J80"/>
    <mergeCell ref="H81:J81"/>
    <mergeCell ref="H105:J105"/>
    <mergeCell ref="H106:J106"/>
    <mergeCell ref="H107:J107"/>
    <mergeCell ref="H108:J108"/>
    <mergeCell ref="H109:J109"/>
    <mergeCell ref="H110:J110"/>
    <mergeCell ref="H87:J87"/>
    <mergeCell ref="H88:J88"/>
    <mergeCell ref="H89:J89"/>
    <mergeCell ref="H90:J90"/>
    <mergeCell ref="H91:J91"/>
    <mergeCell ref="H92:J92"/>
    <mergeCell ref="H93:J93"/>
    <mergeCell ref="H94:J94"/>
    <mergeCell ref="H95:J95"/>
    <mergeCell ref="H170:I170"/>
    <mergeCell ref="H160:I160"/>
    <mergeCell ref="H161:I161"/>
    <mergeCell ref="H162:I162"/>
    <mergeCell ref="H163:I163"/>
    <mergeCell ref="H164:I164"/>
    <mergeCell ref="H157:I157"/>
    <mergeCell ref="H156:I156"/>
    <mergeCell ref="H158:I158"/>
    <mergeCell ref="H159:I159"/>
    <mergeCell ref="B161:B165"/>
    <mergeCell ref="D72:D73"/>
    <mergeCell ref="B105:E105"/>
    <mergeCell ref="A110:B110"/>
    <mergeCell ref="B135:D135"/>
    <mergeCell ref="H165:I165"/>
    <mergeCell ref="H166:I166"/>
    <mergeCell ref="H168:I168"/>
    <mergeCell ref="H169:I169"/>
    <mergeCell ref="H114:J114"/>
    <mergeCell ref="H115:J115"/>
    <mergeCell ref="H116:J116"/>
    <mergeCell ref="H117:J117"/>
    <mergeCell ref="H118:J118"/>
    <mergeCell ref="H96:J96"/>
    <mergeCell ref="H97:J97"/>
    <mergeCell ref="H98:J98"/>
    <mergeCell ref="H99:J99"/>
    <mergeCell ref="H100:J100"/>
    <mergeCell ref="H101:J101"/>
    <mergeCell ref="H102:J102"/>
    <mergeCell ref="H103:J103"/>
    <mergeCell ref="H113:I113"/>
    <mergeCell ref="H104:J104"/>
  </mergeCells>
  <pageMargins left="0.17857142857142858" right="2.9687499999999999E-2" top="0.34635416666666669" bottom="0.59523809523809523" header="0.3" footer="0.3"/>
  <pageSetup paperSize="9" scale="59"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f39d53a-21ec-4f19-b819-c17052708e15" xsi:nil="true"/>
    <lcf76f155ced4ddcb4097134ff3c332f xmlns="7fb2d8f3-2296-4569-9ec5-3c97347eaf95">
      <Terms xmlns="http://schemas.microsoft.com/office/infopath/2007/PartnerControls"/>
    </lcf76f155ced4ddcb4097134ff3c332f>
    <CaseOfficer xmlns="7fb2d8f3-2296-4569-9ec5-3c97347eaf95" xsi:nil="true"/>
    <PRDescription xmlns="7fb2d8f3-2296-4569-9ec5-3c97347eaf95" xsi:nil="true"/>
    <Donor xmlns="7fb2d8f3-2296-4569-9ec5-3c97347eaf95" xsi:nil="true"/>
    <Month xmlns="7fb2d8f3-2296-4569-9ec5-3c97347eaf9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BE87484C0075C4CBDCFAB888E860A3F" ma:contentTypeVersion="18" ma:contentTypeDescription="Create a new document." ma:contentTypeScope="" ma:versionID="da1ef92b510188b476c7b453e076e2e3">
  <xsd:schema xmlns:xsd="http://www.w3.org/2001/XMLSchema" xmlns:xs="http://www.w3.org/2001/XMLSchema" xmlns:p="http://schemas.microsoft.com/office/2006/metadata/properties" xmlns:ns2="7fb2d8f3-2296-4569-9ec5-3c97347eaf95" xmlns:ns3="df39d53a-21ec-4f19-b819-c17052708e15" targetNamespace="http://schemas.microsoft.com/office/2006/metadata/properties" ma:root="true" ma:fieldsID="7e225aa4df85b3c737261e6148511442" ns2:_="" ns3:_="">
    <xsd:import namespace="7fb2d8f3-2296-4569-9ec5-3c97347eaf95"/>
    <xsd:import namespace="df39d53a-21ec-4f19-b819-c17052708e1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onth" minOccurs="0"/>
                <xsd:element ref="ns3:SharedWithUsers" minOccurs="0"/>
                <xsd:element ref="ns3:SharedWithDetails" minOccurs="0"/>
                <xsd:element ref="ns2:CaseOfficer" minOccurs="0"/>
                <xsd:element ref="ns2:Donor" minOccurs="0"/>
                <xsd:element ref="ns2:PRDescription"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2d8f3-2296-4569-9ec5-3c97347eaf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onth" ma:index="11" nillable="true" ma:displayName="Month" ma:format="Dropdown" ma:internalName="Month">
      <xsd:simpleType>
        <xsd:restriction base="dms:Text">
          <xsd:maxLength value="255"/>
        </xsd:restriction>
      </xsd:simpleType>
    </xsd:element>
    <xsd:element name="CaseOfficer" ma:index="14" nillable="true" ma:displayName="Case Officer" ma:format="Dropdown" ma:internalName="CaseOfficer">
      <xsd:simpleType>
        <xsd:restriction base="dms:Text">
          <xsd:maxLength value="255"/>
        </xsd:restriction>
      </xsd:simpleType>
    </xsd:element>
    <xsd:element name="Donor" ma:index="15" nillable="true" ma:displayName="Donor" ma:format="Dropdown" ma:internalName="Donor">
      <xsd:simpleType>
        <xsd:restriction base="dms:Text">
          <xsd:maxLength value="255"/>
        </xsd:restriction>
      </xsd:simpleType>
    </xsd:element>
    <xsd:element name="PRDescription" ma:index="16" nillable="true" ma:displayName="PR Description" ma:format="Dropdown" ma:internalName="PRDescription">
      <xsd:simpleType>
        <xsd:restriction base="dms:Text">
          <xsd:maxLength value="255"/>
        </xsd:restriction>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DateTaken" ma:index="24" nillable="true" ma:displayName="MediaServiceDateTaken" ma:hidden="true" ma:indexed="true" ma:internalName="MediaServiceDateTaken"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5e28d889-c4bc-4d0d-aafb-a546f53f2d6a}"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LongProp xmlns="" name="TaxCatchAll"><![CDATA[67;#Assistance|58caa96e-5176-4821-b6de-d1d04d57df11;#212;#Mudug|da92219e-c6ac-44a5-ade7-c0e3acb8a44a;#58;#Assistance|9015aaae-65d7-4217-8889-581aaffe05a3;#91;#CV_GEN|0b3d4cd2-c658-4d60-9feb-71dc09c63823;#361;#GAR_WatHab|cc427524-6de9-4f4d-83c4-ea519b2d43d4;#3;#Internal|23eb6094-56fc-4ad4-8ae2-cf1575a694f0;#2;#Somalia|f428a8f8-b603-42a5-874c-495b976b0445]]></LongProp>
</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6EDCAF-1EF5-4E46-BCE3-1CB60CAC696F}"/>
</file>

<file path=customXml/itemProps2.xml><?xml version="1.0" encoding="utf-8"?>
<ds:datastoreItem xmlns:ds="http://schemas.openxmlformats.org/officeDocument/2006/customXml" ds:itemID="{E9CD91A6-99DF-42E6-8D39-6FE70F17D663}"/>
</file>

<file path=customXml/itemProps3.xml><?xml version="1.0" encoding="utf-8"?>
<ds:datastoreItem xmlns:ds="http://schemas.openxmlformats.org/officeDocument/2006/customXml" ds:itemID="{B1BC368A-12B1-4269-BCF3-E28E46AB79E0}"/>
</file>

<file path=customXml/itemProps4.xml><?xml version="1.0" encoding="utf-8"?>
<ds:datastoreItem xmlns:ds="http://schemas.openxmlformats.org/officeDocument/2006/customXml" ds:itemID="{EAE120BC-F718-48CC-A48C-93E3C789426E}"/>
</file>

<file path=docProps/app.xml><?xml version="1.0" encoding="utf-8"?>
<Properties xmlns="http://schemas.openxmlformats.org/officeDocument/2006/extended-properties" xmlns:vt="http://schemas.openxmlformats.org/officeDocument/2006/docPropsVTypes">
  <Application>Microsoft Excel Online</Application>
  <Manager/>
  <Company>ICRC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Abdullahi issa</dc:creator>
  <cp:keywords/>
  <dc:description/>
  <cp:lastModifiedBy>Adam Mohamed Ali</cp:lastModifiedBy>
  <cp:revision/>
  <dcterms:created xsi:type="dcterms:W3CDTF">2005-09-04T17:56:05Z</dcterms:created>
  <dcterms:modified xsi:type="dcterms:W3CDTF">2024-08-18T13:52:10Z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RCIMP_IsRecord">
    <vt:lpwstr>1</vt:lpwstr>
  </property>
  <property fmtid="{D5CDD505-2E9C-101B-9397-08002B2CF9AE}" pid="3" name="ICRCIMP_ManageAccess">
    <vt:lpwstr>0</vt:lpwstr>
  </property>
  <property fmtid="{D5CDD505-2E9C-101B-9397-08002B2CF9AE}" pid="4" name="ICRCIMP_Country_H">
    <vt:lpwstr>Somalia|f428a8f8-b603-42a5-874c-495b976b0445</vt:lpwstr>
  </property>
  <property fmtid="{D5CDD505-2E9C-101B-9397-08002B2CF9AE}" pid="5" name="ICRCIMP_RMUnitInCharge_H">
    <vt:lpwstr>GAR_WatHab|cc427524-6de9-4f4d-83c4-ea519b2d43d4</vt:lpwstr>
  </property>
  <property fmtid="{D5CDD505-2E9C-101B-9397-08002B2CF9AE}" pid="6" name="TaxCatchAll">
    <vt:lpwstr>67;#Assistance|58caa96e-5176-4821-b6de-d1d04d57df11;#212;#Mudug|da92219e-c6ac-44a5-ade7-c0e3acb8a44a;#58;#Assistance|9015aaae-65d7-4217-8889-581aaffe05a3;#91;#CV_GEN|0b3d4cd2-c658-4d60-9feb-71dc09c63823;#361;#GAR_WatHab|cc427524-6de9-4f4d-83c4-ea519b2d43d</vt:lpwstr>
  </property>
  <property fmtid="{D5CDD505-2E9C-101B-9397-08002B2CF9AE}" pid="7" name="ICRCIMP_IHT_H">
    <vt:lpwstr>Internal|23eb6094-56fc-4ad4-8ae2-cf1575a694f0</vt:lpwstr>
  </property>
  <property fmtid="{D5CDD505-2E9C-101B-9397-08002B2CF9AE}" pid="8" name="ICRCIMP_RMUnitInCharge">
    <vt:lpwstr>361;#GAR_WatHab|cc427524-6de9-4f4d-83c4-ea519b2d43d4</vt:lpwstr>
  </property>
  <property fmtid="{D5CDD505-2E9C-101B-9397-08002B2CF9AE}" pid="9" name="_dlc_DocId">
    <vt:lpwstr>TSSOK-16-8057</vt:lpwstr>
  </property>
  <property fmtid="{D5CDD505-2E9C-101B-9397-08002B2CF9AE}" pid="10" name="_dlc_DocIdItemGuid">
    <vt:lpwstr>db846907-0ece-4d2d-8c71-c645a44f7495</vt:lpwstr>
  </property>
  <property fmtid="{D5CDD505-2E9C-101B-9397-08002B2CF9AE}" pid="11" name="_dlc_DocIdUrl">
    <vt:lpwstr>https://collab.ext.icrc.org/sites/TS_SOK/_layouts/15/DocIdRedir.aspx?ID=TSSOK-16-8057, TSSOK-16-8057</vt:lpwstr>
  </property>
  <property fmtid="{D5CDD505-2E9C-101B-9397-08002B2CF9AE}" pid="12" name="ICRCIMP_IHT">
    <vt:lpwstr>3;#Internal|23eb6094-56fc-4ad4-8ae2-cf1575a694f0</vt:lpwstr>
  </property>
  <property fmtid="{D5CDD505-2E9C-101B-9397-08002B2CF9AE}" pid="13" name="ICRCIMP_TargetPopulation_H">
    <vt:lpwstr>CV_GEN|0b3d4cd2-c658-4d60-9feb-71dc09c63823</vt:lpwstr>
  </property>
  <property fmtid="{D5CDD505-2E9C-101B-9397-08002B2CF9AE}" pid="14" name="ICRCIMP_Country">
    <vt:lpwstr>2;#Somalia|f428a8f8-b603-42a5-874c-495b976b0445</vt:lpwstr>
  </property>
  <property fmtid="{D5CDD505-2E9C-101B-9397-08002B2CF9AE}" pid="15" name="ICRCIMP_TargetPopulation">
    <vt:lpwstr>91;#CV_GEN|0b3d4cd2-c658-4d60-9feb-71dc09c63823</vt:lpwstr>
  </property>
  <property fmtid="{D5CDD505-2E9C-101B-9397-08002B2CF9AE}" pid="16" name="ICRCIMP_OrganizationalAccronym_H">
    <vt:lpwstr>GAR_WatHab|cc427524-6de9-4f4d-83c4-ea519b2d43d4</vt:lpwstr>
  </property>
  <property fmtid="{D5CDD505-2E9C-101B-9397-08002B2CF9AE}" pid="17" name="ICRCIMP_RBMCycle1">
    <vt:lpwstr/>
  </property>
  <property fmtid="{D5CDD505-2E9C-101B-9397-08002B2CF9AE}" pid="18" name="ICRCIMP_Programme">
    <vt:lpwstr/>
  </property>
  <property fmtid="{D5CDD505-2E9C-101B-9397-08002B2CF9AE}" pid="19" name="ICRCIMP_BusinessFunction_H">
    <vt:lpwstr>Assistance|9015aaae-65d7-4217-8889-581aaffe05a3</vt:lpwstr>
  </property>
  <property fmtid="{D5CDD505-2E9C-101B-9397-08002B2CF9AE}" pid="20" name="ICRCIMP_Programme_H">
    <vt:lpwstr/>
  </property>
  <property fmtid="{D5CDD505-2E9C-101B-9397-08002B2CF9AE}" pid="21" name="ICRCIMP_FirstAdministrativeLevel">
    <vt:lpwstr>212;#Mudug|da92219e-c6ac-44a5-ade7-c0e3acb8a44a</vt:lpwstr>
  </property>
  <property fmtid="{D5CDD505-2E9C-101B-9397-08002B2CF9AE}" pid="22" name="IsIntranet">
    <vt:lpwstr>0</vt:lpwstr>
  </property>
  <property fmtid="{D5CDD505-2E9C-101B-9397-08002B2CF9AE}" pid="23" name="ICRCIMP_DocumentType">
    <vt:lpwstr/>
  </property>
  <property fmtid="{D5CDD505-2E9C-101B-9397-08002B2CF9AE}" pid="24" name="ICRCIMP_Topic_H">
    <vt:lpwstr/>
  </property>
  <property fmtid="{D5CDD505-2E9C-101B-9397-08002B2CF9AE}" pid="25" name="ICRCIMP_Topic">
    <vt:lpwstr/>
  </property>
  <property fmtid="{D5CDD505-2E9C-101B-9397-08002B2CF9AE}" pid="26" name="ICRCIMP_IsFocus">
    <vt:lpwstr>0</vt:lpwstr>
  </property>
  <property fmtid="{D5CDD505-2E9C-101B-9397-08002B2CF9AE}" pid="27" name="ICRCIMP_DocumentType_H">
    <vt:lpwstr/>
  </property>
  <property fmtid="{D5CDD505-2E9C-101B-9397-08002B2CF9AE}" pid="28" name="ICRCIMP_OrganizationalAccronym">
    <vt:lpwstr>361;#GAR_WatHab|cc427524-6de9-4f4d-83c4-ea519b2d43d4</vt:lpwstr>
  </property>
  <property fmtid="{D5CDD505-2E9C-101B-9397-08002B2CF9AE}" pid="29" name="ICRCIMP_FirstAdministrativeLevel_H">
    <vt:lpwstr>Mudug|da92219e-c6ac-44a5-ade7-c0e3acb8a44a</vt:lpwstr>
  </property>
  <property fmtid="{D5CDD505-2E9C-101B-9397-08002B2CF9AE}" pid="30" name="ICRCIMP_BusinessFunction">
    <vt:lpwstr>58;#Assistance|9015aaae-65d7-4217-8889-581aaffe05a3</vt:lpwstr>
  </property>
  <property fmtid="{D5CDD505-2E9C-101B-9397-08002B2CF9AE}" pid="31" name="ICRCIMP_Keyword">
    <vt:lpwstr>67;#Assistance|58caa96e-5176-4821-b6de-d1d04d57df11</vt:lpwstr>
  </property>
  <property fmtid="{D5CDD505-2E9C-101B-9397-08002B2CF9AE}" pid="32" name="ICRCIMP_Keyword_H">
    <vt:lpwstr>Assistance|58caa96e-5176-4821-b6de-d1d04d57df11</vt:lpwstr>
  </property>
  <property fmtid="{D5CDD505-2E9C-101B-9397-08002B2CF9AE}" pid="33" name="a63ca358a95044b184bc54c1de18979b">
    <vt:lpwstr/>
  </property>
  <property fmtid="{D5CDD505-2E9C-101B-9397-08002B2CF9AE}" pid="34" name="ecm_RecordRestrictions">
    <vt:lpwstr>None</vt:lpwstr>
  </property>
  <property fmtid="{D5CDD505-2E9C-101B-9397-08002B2CF9AE}" pid="35" name="_vti_ItemDeclaredRecord">
    <vt:lpwstr>2018-09-13T09:41:40Z</vt:lpwstr>
  </property>
  <property fmtid="{D5CDD505-2E9C-101B-9397-08002B2CF9AE}" pid="36" name="_vti_ItemHoldRecordStatus">
    <vt:lpwstr>16</vt:lpwstr>
  </property>
  <property fmtid="{D5CDD505-2E9C-101B-9397-08002B2CF9AE}" pid="37" name="ICRCIMP_RMIdentifier">
    <vt:lpwstr/>
  </property>
  <property fmtid="{D5CDD505-2E9C-101B-9397-08002B2CF9AE}" pid="38" name="_docset_NoMedatataSyncRequired">
    <vt:lpwstr>False</vt:lpwstr>
  </property>
  <property fmtid="{D5CDD505-2E9C-101B-9397-08002B2CF9AE}" pid="39" name="Period start">
    <vt:lpwstr/>
  </property>
  <property fmtid="{D5CDD505-2E9C-101B-9397-08002B2CF9AE}" pid="40" name="ICRCIMP_RMTransfer">
    <vt:lpwstr>, </vt:lpwstr>
  </property>
  <property fmtid="{D5CDD505-2E9C-101B-9397-08002B2CF9AE}" pid="41" name="RatingCount">
    <vt:lpwstr/>
  </property>
  <property fmtid="{D5CDD505-2E9C-101B-9397-08002B2CF9AE}" pid="42" name="AverageRating">
    <vt:lpwstr/>
  </property>
  <property fmtid="{D5CDD505-2E9C-101B-9397-08002B2CF9AE}" pid="43" name="Period end">
    <vt:lpwstr/>
  </property>
  <property fmtid="{D5CDD505-2E9C-101B-9397-08002B2CF9AE}" pid="44" name="ContentTypeId">
    <vt:lpwstr>0x0101006BE87484C0075C4CBDCFAB888E860A3F</vt:lpwstr>
  </property>
  <property fmtid="{D5CDD505-2E9C-101B-9397-08002B2CF9AE}" pid="45" name="MediaServiceImageTags">
    <vt:lpwstr/>
  </property>
</Properties>
</file>