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BA9C6326-D30B-48C2-A205-291BC9B238ED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Treatment Uni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B142" i="1"/>
  <c r="F122" i="1" l="1"/>
  <c r="F123" i="1" s="1"/>
  <c r="F119" i="1"/>
  <c r="F120" i="1" s="1"/>
  <c r="F116" i="1"/>
  <c r="F115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87" i="1"/>
  <c r="C87" i="1"/>
  <c r="F86" i="1"/>
  <c r="F85" i="1"/>
  <c r="F84" i="1"/>
  <c r="F83" i="1"/>
  <c r="F82" i="1"/>
  <c r="C82" i="1"/>
  <c r="C83" i="1" s="1"/>
  <c r="C84" i="1" s="1"/>
  <c r="F81" i="1"/>
  <c r="F77" i="1"/>
  <c r="F76" i="1"/>
  <c r="F80" i="1"/>
  <c r="F72" i="1"/>
  <c r="F71" i="1"/>
  <c r="F70" i="1"/>
  <c r="F59" i="1"/>
  <c r="C59" i="1"/>
  <c r="F58" i="1"/>
  <c r="F57" i="1"/>
  <c r="F56" i="1"/>
  <c r="F55" i="1"/>
  <c r="D54" i="1"/>
  <c r="F54" i="1" s="1"/>
  <c r="F53" i="1"/>
  <c r="C53" i="1"/>
  <c r="C54" i="1" s="1"/>
  <c r="C55" i="1" s="1"/>
  <c r="C56" i="1" s="1"/>
  <c r="F52" i="1"/>
  <c r="F51" i="1"/>
  <c r="F46" i="1"/>
  <c r="F45" i="1"/>
  <c r="F44" i="1"/>
  <c r="F43" i="1"/>
  <c r="F32" i="1"/>
  <c r="C32" i="1"/>
  <c r="F31" i="1"/>
  <c r="F30" i="1"/>
  <c r="F29" i="1"/>
  <c r="F28" i="1"/>
  <c r="F27" i="1"/>
  <c r="F26" i="1"/>
  <c r="C26" i="1"/>
  <c r="C27" i="1" s="1"/>
  <c r="C28" i="1" s="1"/>
  <c r="C29" i="1" s="1"/>
  <c r="F25" i="1"/>
  <c r="F24" i="1"/>
  <c r="F19" i="1"/>
  <c r="C19" i="1"/>
  <c r="F18" i="1"/>
  <c r="F17" i="1"/>
  <c r="F16" i="1"/>
  <c r="F15" i="1"/>
  <c r="F117" i="1" l="1"/>
  <c r="F124" i="1" s="1"/>
  <c r="F136" i="1" s="1"/>
  <c r="F111" i="1"/>
  <c r="F134" i="1" s="1"/>
  <c r="F69" i="1"/>
  <c r="F74" i="1"/>
  <c r="F48" i="1"/>
  <c r="F60" i="1" s="1"/>
  <c r="F21" i="1"/>
  <c r="F33" i="1" s="1"/>
  <c r="D9" i="1" s="1"/>
  <c r="F130" i="1" l="1"/>
  <c r="D37" i="1"/>
  <c r="F128" i="1"/>
  <c r="F88" i="1"/>
  <c r="F132" i="1" l="1"/>
  <c r="F138" i="1" s="1"/>
  <c r="F142" i="1" s="1"/>
  <c r="F143" i="1" s="1"/>
  <c r="D64" i="1"/>
</calcChain>
</file>

<file path=xl/sharedStrings.xml><?xml version="1.0" encoding="utf-8"?>
<sst xmlns="http://schemas.openxmlformats.org/spreadsheetml/2006/main" count="207" uniqueCount="107">
  <si>
    <t>BILLS OF QUANTITIES SHIMBIROLE EAST TREATMENT UNIT BARDERA</t>
  </si>
  <si>
    <t xml:space="preserve">Bidder  Name: </t>
  </si>
  <si>
    <t xml:space="preserve">BILL NO. 1: FLOCCULATION UNIT </t>
  </si>
  <si>
    <t>SUMMARY</t>
  </si>
  <si>
    <t>Flocculation unit</t>
  </si>
  <si>
    <t>USD</t>
  </si>
  <si>
    <t>ITEM</t>
  </si>
  <si>
    <t>DESCRIPTION</t>
  </si>
  <si>
    <t>UNIT</t>
  </si>
  <si>
    <t>QTY</t>
  </si>
  <si>
    <t>UNIT RATE</t>
  </si>
  <si>
    <t>AMOUNT</t>
  </si>
  <si>
    <t>Construct to completion, test and commission a Flocualtion unit masonry Tank as per the following specification and as directed by the engineers representative on site.</t>
  </si>
  <si>
    <t>General site clearance of all bushes and undergrowth, remove all stumps and grub all roots as directed on site</t>
  </si>
  <si>
    <t>SM</t>
  </si>
  <si>
    <t>Excavate foundation for flocculation unit, in normal soil below the existing ground level to a depth not exceeding 1m. Fill in ,ram to required dimensions and levels and cart surplus to approved tips</t>
  </si>
  <si>
    <t>CM</t>
  </si>
  <si>
    <t>Place and compact approved hardcore to the thickness shown in the drawing and in any case not less than 200mm.</t>
  </si>
  <si>
    <t>Mix and place concrete 50mm grade 25/20 blinding layer to the base of the tank</t>
  </si>
  <si>
    <t>Cut, bend and fix the following reinforcements as per drawing details
to the base ,walls and roof of the tank</t>
  </si>
  <si>
    <t>Assorted Reinforcement</t>
  </si>
  <si>
    <t>KGS</t>
  </si>
  <si>
    <t>Concrete works</t>
  </si>
  <si>
    <t>Vibrated reinforced concrete 1:1:2 to:-</t>
  </si>
  <si>
    <t>Supply all materials and cast Floor with caged reinforcement, columns and top beam</t>
  </si>
  <si>
    <t>Fix and demolish sawn and wrote timber to soffit and sides of colums</t>
  </si>
  <si>
    <t>Lay natural wall with mortar joint of mix 1:3 and reinforcement in each course as per the drawing</t>
  </si>
  <si>
    <t>Place 1:2 mortar screeds to the base of the tank and the roof slab. The mortar should be mixed with water proof cement 40mm thick</t>
  </si>
  <si>
    <t>Plaster reservoir interior wall with Penetron Water proof mix or approved by the Engineer</t>
  </si>
  <si>
    <t>Ditto but to the external wall</t>
  </si>
  <si>
    <t>Fabricate and Install external and internal galvanized iron ladder as directed on site</t>
  </si>
  <si>
    <t>No</t>
  </si>
  <si>
    <t>Fix all pipes and fittings: - 4" inlet, outlet, air vents and overflow as per the drawing.including 4" drainage pipes</t>
  </si>
  <si>
    <t>Item</t>
  </si>
  <si>
    <t>Provide and fix 1000 x 10000mm  manhole cover</t>
  </si>
  <si>
    <t>Sub Total for Flocculation unit</t>
  </si>
  <si>
    <t>BILL NO. 2: SEDIMENTATION UNIT</t>
  </si>
  <si>
    <t>Sedimentation unit</t>
  </si>
  <si>
    <t>Construct to completion, test and commission a Sedimentation unit masonry Tank as per the following specification and as directed by the engineers representative on site.</t>
  </si>
  <si>
    <t>Excavate foundation for Sedimentation unit, in normal soil below the existing ground level to a depth not exceeding 1.85m. Fill in ,ram to required dimensions and levels and cart surplus to approved tips</t>
  </si>
  <si>
    <t>Mix and place concrete 50mm grade 25/20 blinding layer to the base of the
tank</t>
  </si>
  <si>
    <t>Cut, bend, and fix the following reinforcements as per the 
drawing details to the base , walls and roof of the tank</t>
  </si>
  <si>
    <t>Supply all materials and cast Floor with caged reinforcement, columns mid beam and top beam</t>
  </si>
  <si>
    <t>NO</t>
  </si>
  <si>
    <t>Provide and fix 1200 x 1200mm  manhole cover</t>
  </si>
  <si>
    <t>Sub Total for Sedimentation unit</t>
  </si>
  <si>
    <t>BILL NO. 3: CHLORINATION  CHAMBER 50CM</t>
  </si>
  <si>
    <t>Chlorination Chamber 50CM unit</t>
  </si>
  <si>
    <t>Construct to completion, test and commission a Chlorination  unit masonry Tank as per the following specification and as directed by the engineers representative on site.</t>
  </si>
  <si>
    <t>Excavate foundation for Sedimentation unit, in normal soil below the existing ground level to a depth not exceeding 2.8m. Fill in ,ram to required dimensions and levels and cart surplus to approved tips</t>
  </si>
  <si>
    <t>Cut, bend, and fix the following reinforcements as per drawing details
to the base,walls, and roof of the tank</t>
  </si>
  <si>
    <t>Formwork</t>
  </si>
  <si>
    <t>Supply and fix formwork for sides of columns and slab</t>
  </si>
  <si>
    <t>Supply and fix formwork on sides and soffites of square beam</t>
  </si>
  <si>
    <t>Ditto but to the external wall with paint</t>
  </si>
  <si>
    <t>Fabricate and Install internal galvanized iron ladder as directed on site</t>
  </si>
  <si>
    <t>Provide and fix 600 x 600mm  manhole cover</t>
  </si>
  <si>
    <t>Sub Total for Chlorination unit</t>
  </si>
  <si>
    <t>BILL NO. 4:  CONSTRUCTION OF WATER POINT WITH SIX NOZZLES</t>
  </si>
  <si>
    <t>Clearing and preparation of the site including cutting down and removal of top soil up to a depth of 150mm and disposed of as directed.</t>
  </si>
  <si>
    <t>Excavation of foundation trench</t>
  </si>
  <si>
    <r>
      <rPr>
        <sz val="10"/>
        <rFont val="Garamond"/>
        <family val="1"/>
      </rPr>
      <t>Supplying and laying 300 mm approved
hardcore filling spread well rammed and compacted</t>
    </r>
  </si>
  <si>
    <t>50 mm PCC (1:2:4) For RCC Work</t>
  </si>
  <si>
    <t>Stone Masonry Work in 1:4 C/M</t>
  </si>
  <si>
    <t>20 mm thick Plaster in 1:4 C/M</t>
  </si>
  <si>
    <t>3 mm th. Punning work in 1:1 C/M</t>
  </si>
  <si>
    <t>HDP Drain pipe ⱷ 100 mm of 6m long</t>
  </si>
  <si>
    <t>Globe valve ⱷ 50 mm</t>
  </si>
  <si>
    <t>Concrete Manhole for Gate Valve with steel cover and lock</t>
  </si>
  <si>
    <t>Brass Union ⱷ 50 mm</t>
  </si>
  <si>
    <t>GI Nipple ⱷ 50 mm</t>
  </si>
  <si>
    <t>GI Pipe ⱷ 50 mm of 6m long</t>
  </si>
  <si>
    <t>GI Elbow ⱷ 50 mm</t>
  </si>
  <si>
    <t>GI Socket ⱷ 50 mm</t>
  </si>
  <si>
    <t>GI Cross ⱷ 50 mm</t>
  </si>
  <si>
    <t>GI Tee ⱷ 50 mm</t>
  </si>
  <si>
    <t>Brass Tap</t>
  </si>
  <si>
    <t>Soak pit ⱷ 2m, depth- 3m filled with rubble stones</t>
  </si>
  <si>
    <t>50 mm Pipe -distribution pipe</t>
  </si>
  <si>
    <t>M</t>
  </si>
  <si>
    <t>Sub Total Water Point</t>
  </si>
  <si>
    <t>BILL NO.6 : PIPLEINES</t>
  </si>
  <si>
    <t xml:space="preserve"> Pipeline Trench Excavation</t>
  </si>
  <si>
    <t>Allow for bush clearence along the pipeline trench route</t>
  </si>
  <si>
    <t>LS</t>
  </si>
  <si>
    <t>Excavation of 516m pipeline trench - 300mm wide and 600mm deep, from the Intake works to the Treatment Unit, to the Elevated Tank  and to Water Point</t>
  </si>
  <si>
    <t>Sub Total 1</t>
  </si>
  <si>
    <t>Rising Main</t>
  </si>
  <si>
    <t>Sub Total 2</t>
  </si>
  <si>
    <t>DISTRIBUTION LINES</t>
  </si>
  <si>
    <t>Supply and fix/install HDPE pipes along the Line from Tank to Water Collection Point  - 50mm (2") dia</t>
  </si>
  <si>
    <t>Sub Total 3</t>
  </si>
  <si>
    <t>SUMMARY-SHIMBIROLE EAST BARDERA</t>
  </si>
  <si>
    <t>CURR.</t>
  </si>
  <si>
    <t>Floccualtion unit</t>
  </si>
  <si>
    <t>Chorination unit</t>
  </si>
  <si>
    <t>Water points</t>
  </si>
  <si>
    <t>Pipeline</t>
  </si>
  <si>
    <t xml:space="preserve">BIDDER NAME: </t>
  </si>
  <si>
    <t>GRAND SUMMARY</t>
  </si>
  <si>
    <t xml:space="preserve"> GRAND TOTAL </t>
  </si>
  <si>
    <t>Name of Signatory:</t>
  </si>
  <si>
    <t>Designation:</t>
  </si>
  <si>
    <t>Signature:</t>
  </si>
  <si>
    <t xml:space="preserve">Date Signed &amp; Stamp: </t>
  </si>
  <si>
    <t>TOTAL FOR SHIMBIROLE EAST WATER TREATMENT</t>
  </si>
  <si>
    <t>Supplying and laying Rising main 90 mm (3") dia HDPE from the Intake Point to the Treatment Unit, and from the Treatment Unit to the Elevated  Tank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</si>
</sst>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_(* #,##0_);_(* \(#,##0\);_(* &quot;-&quot;??_);_(@_)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Garamond"/>
      <family val="1"/>
    </font>
    <font>
      <b/>
      <sz val="10"/>
      <name val="Garamond"/>
      <family val="1"/>
    </font>
    <font>
      <sz val="10"/>
      <name val="Garamond"/>
      <family val="1"/>
    </font>
    <font>
      <b/>
      <sz val="12"/>
      <name val="Garamond"/>
      <family val="1"/>
    </font>
    <font>
      <sz val="10"/>
      <name val="Arial"/>
      <family val="2"/>
    </font>
    <font>
      <b/>
      <u/>
      <sz val="10"/>
      <name val="Garamond"/>
      <family val="1"/>
    </font>
    <font>
      <sz val="11"/>
      <name val="Garamond"/>
      <family val="1"/>
    </font>
    <font>
      <b/>
      <i/>
      <sz val="11"/>
      <name val="Garamond"/>
      <family val="1"/>
    </font>
    <font>
      <i/>
      <u/>
      <sz val="11"/>
      <name val="Garamond"/>
      <family val="1"/>
    </font>
    <font>
      <b/>
      <i/>
      <u/>
      <sz val="11"/>
      <name val="Garamond"/>
      <family val="1"/>
    </font>
    <font>
      <sz val="10"/>
      <color rgb="FF000000"/>
      <name val="Garamond"/>
      <family val="1"/>
    </font>
    <font>
      <sz val="10"/>
      <color theme="0"/>
      <name val="Garamond"/>
      <family val="1"/>
    </font>
    <font>
      <b/>
      <u/>
      <sz val="10"/>
      <color theme="0"/>
      <name val="Garamond"/>
      <family val="1"/>
    </font>
    <font>
      <b/>
      <sz val="10"/>
      <color theme="0"/>
      <name val="Garamond"/>
      <family val="1"/>
    </font>
    <font>
      <b/>
      <sz val="11"/>
      <color rgb="FF0000FF"/>
      <name val="Garamond"/>
      <family val="1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6" fillId="0" borderId="0"/>
    <xf numFmtId="43" fontId="1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28">
    <xf numFmtId="0" fontId="0" fillId="0" borderId="0" xfId="0"/>
    <xf numFmtId="0" fontId="4" fillId="0" borderId="16" xfId="0" applyFont="1" applyBorder="1" applyAlignment="1">
      <alignment horizontal="center" vertical="top"/>
    </xf>
    <xf numFmtId="164" fontId="4" fillId="0" borderId="13" xfId="4" applyNumberFormat="1" applyFont="1" applyBorder="1" applyAlignment="1">
      <alignment vertical="center"/>
    </xf>
    <xf numFmtId="4" fontId="7" fillId="0" borderId="14" xfId="5" applyNumberFormat="1" applyFont="1" applyBorder="1" applyAlignment="1">
      <alignment horizontal="left" vertical="center"/>
    </xf>
    <xf numFmtId="0" fontId="4" fillId="0" borderId="14" xfId="4" applyFont="1" applyBorder="1" applyAlignment="1">
      <alignment horizontal="center" vertical="center"/>
    </xf>
    <xf numFmtId="2" fontId="4" fillId="0" borderId="14" xfId="4" applyNumberFormat="1" applyFont="1" applyBorder="1" applyAlignment="1">
      <alignment horizontal="center" vertical="center"/>
    </xf>
    <xf numFmtId="44" fontId="4" fillId="0" borderId="14" xfId="2" applyFont="1" applyFill="1" applyBorder="1" applyAlignment="1">
      <alignment horizontal="center" vertical="center"/>
    </xf>
    <xf numFmtId="44" fontId="4" fillId="0" borderId="15" xfId="2" applyFont="1" applyFill="1" applyBorder="1" applyAlignment="1">
      <alignment horizontal="center" vertical="center"/>
    </xf>
    <xf numFmtId="1" fontId="3" fillId="0" borderId="20" xfId="4" applyNumberFormat="1" applyFont="1" applyBorder="1" applyAlignment="1">
      <alignment horizontal="center" vertical="top"/>
    </xf>
    <xf numFmtId="164" fontId="3" fillId="0" borderId="21" xfId="4" applyNumberFormat="1" applyFont="1" applyBorder="1" applyAlignment="1">
      <alignment vertical="top"/>
    </xf>
    <xf numFmtId="0" fontId="3" fillId="0" borderId="21" xfId="4" applyFont="1" applyBorder="1" applyAlignment="1">
      <alignment horizontal="left" vertical="top"/>
    </xf>
    <xf numFmtId="44" fontId="3" fillId="0" borderId="21" xfId="2" applyFont="1" applyBorder="1" applyAlignment="1">
      <alignment horizontal="right" vertical="top"/>
    </xf>
    <xf numFmtId="44" fontId="4" fillId="0" borderId="21" xfId="2" applyFont="1" applyFill="1" applyBorder="1" applyAlignment="1">
      <alignment horizontal="center" vertical="top"/>
    </xf>
    <xf numFmtId="44" fontId="4" fillId="0" borderId="22" xfId="2" applyFont="1" applyFill="1" applyBorder="1" applyAlignment="1">
      <alignment horizontal="center" vertical="top"/>
    </xf>
    <xf numFmtId="0" fontId="4" fillId="3" borderId="13" xfId="4" applyFont="1" applyFill="1" applyBorder="1" applyAlignment="1">
      <alignment horizontal="center" vertical="center"/>
    </xf>
    <xf numFmtId="4" fontId="3" fillId="3" borderId="14" xfId="1" applyNumberFormat="1" applyFont="1" applyFill="1" applyBorder="1" applyAlignment="1">
      <alignment horizontal="right" vertical="center"/>
    </xf>
    <xf numFmtId="44" fontId="4" fillId="3" borderId="14" xfId="2" applyFont="1" applyFill="1" applyBorder="1" applyAlignment="1">
      <alignment horizontal="center" vertical="center"/>
    </xf>
    <xf numFmtId="44" fontId="4" fillId="3" borderId="15" xfId="2" applyFont="1" applyFill="1" applyBorder="1" applyAlignment="1">
      <alignment horizontal="center" vertical="center"/>
    </xf>
    <xf numFmtId="4" fontId="3" fillId="2" borderId="23" xfId="0" applyNumberFormat="1" applyFont="1" applyFill="1" applyBorder="1" applyAlignment="1">
      <alignment horizontal="left" vertical="top"/>
    </xf>
    <xf numFmtId="4" fontId="3" fillId="2" borderId="24" xfId="0" applyNumberFormat="1" applyFont="1" applyFill="1" applyBorder="1" applyAlignment="1">
      <alignment horizontal="left" vertical="top"/>
    </xf>
    <xf numFmtId="4" fontId="3" fillId="2" borderId="24" xfId="0" applyNumberFormat="1" applyFont="1" applyFill="1" applyBorder="1" applyAlignment="1">
      <alignment horizontal="center" vertical="center"/>
    </xf>
    <xf numFmtId="44" fontId="3" fillId="2" borderId="24" xfId="2" applyFont="1" applyFill="1" applyBorder="1" applyAlignment="1">
      <alignment horizontal="left" vertical="top"/>
    </xf>
    <xf numFmtId="44" fontId="3" fillId="2" borderId="25" xfId="2" applyFont="1" applyFill="1" applyBorder="1" applyAlignment="1">
      <alignment horizontal="left" vertical="top"/>
    </xf>
    <xf numFmtId="0" fontId="3" fillId="0" borderId="4" xfId="4" applyFont="1" applyBorder="1" applyAlignment="1">
      <alignment horizontal="center" vertical="top"/>
    </xf>
    <xf numFmtId="0" fontId="3" fillId="0" borderId="5" xfId="0" applyFont="1" applyBorder="1" applyAlignment="1">
      <alignment vertical="center" wrapText="1"/>
    </xf>
    <xf numFmtId="0" fontId="4" fillId="0" borderId="5" xfId="4" applyFont="1" applyBorder="1" applyAlignment="1">
      <alignment horizontal="center" vertical="top"/>
    </xf>
    <xf numFmtId="165" fontId="4" fillId="0" borderId="5" xfId="6" applyNumberFormat="1" applyFont="1" applyFill="1" applyBorder="1" applyAlignment="1">
      <alignment horizontal="center" vertical="top"/>
    </xf>
    <xf numFmtId="44" fontId="4" fillId="0" borderId="5" xfId="2" applyFont="1" applyFill="1" applyBorder="1" applyAlignment="1">
      <alignment horizontal="center" vertical="top" wrapText="1"/>
    </xf>
    <xf numFmtId="44" fontId="3" fillId="0" borderId="6" xfId="2" applyFont="1" applyFill="1" applyBorder="1" applyAlignment="1">
      <alignment horizontal="center" vertical="top" wrapText="1"/>
    </xf>
    <xf numFmtId="0" fontId="3" fillId="0" borderId="5" xfId="0" applyFont="1" applyBorder="1" applyAlignment="1">
      <alignment wrapText="1"/>
    </xf>
    <xf numFmtId="165" fontId="4" fillId="0" borderId="5" xfId="6" applyNumberFormat="1" applyFont="1" applyFill="1" applyBorder="1" applyAlignment="1">
      <alignment vertical="center"/>
    </xf>
    <xf numFmtId="0" fontId="4" fillId="0" borderId="5" xfId="0" applyFont="1" applyBorder="1" applyAlignment="1">
      <alignment wrapText="1"/>
    </xf>
    <xf numFmtId="2" fontId="4" fillId="0" borderId="5" xfId="0" applyNumberFormat="1" applyFont="1" applyBorder="1" applyAlignment="1">
      <alignment horizontal="center" vertical="top"/>
    </xf>
    <xf numFmtId="44" fontId="4" fillId="0" borderId="5" xfId="2" applyFont="1" applyFill="1" applyBorder="1" applyAlignment="1">
      <alignment horizontal="center" vertical="top"/>
    </xf>
    <xf numFmtId="44" fontId="4" fillId="0" borderId="6" xfId="2" applyFont="1" applyFill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/>
    </xf>
    <xf numFmtId="0" fontId="8" fillId="0" borderId="4" xfId="7" applyFont="1" applyBorder="1" applyAlignment="1">
      <alignment horizontal="center" vertical="center"/>
    </xf>
    <xf numFmtId="0" fontId="9" fillId="0" borderId="5" xfId="7" applyFont="1" applyBorder="1" applyAlignment="1">
      <alignment vertical="center" wrapText="1"/>
    </xf>
    <xf numFmtId="0" fontId="8" fillId="0" borderId="5" xfId="7" applyFont="1" applyBorder="1" applyAlignment="1">
      <alignment horizontal="center" vertical="center"/>
    </xf>
    <xf numFmtId="4" fontId="8" fillId="0" borderId="5" xfId="7" applyNumberFormat="1" applyFont="1" applyBorder="1" applyAlignment="1">
      <alignment vertical="center"/>
    </xf>
    <xf numFmtId="44" fontId="8" fillId="0" borderId="5" xfId="2" applyFont="1" applyFill="1" applyBorder="1" applyAlignment="1">
      <alignment vertical="center"/>
    </xf>
    <xf numFmtId="44" fontId="8" fillId="0" borderId="6" xfId="2" applyFont="1" applyFill="1" applyBorder="1" applyAlignment="1">
      <alignment horizontal="center" vertical="center"/>
    </xf>
    <xf numFmtId="0" fontId="10" fillId="0" borderId="5" xfId="7" applyFont="1" applyBorder="1" applyAlignment="1">
      <alignment horizontal="left" vertical="center"/>
    </xf>
    <xf numFmtId="4" fontId="2" fillId="0" borderId="5" xfId="7" applyNumberFormat="1" applyFont="1" applyBorder="1" applyAlignment="1">
      <alignment vertical="center"/>
    </xf>
    <xf numFmtId="44" fontId="2" fillId="0" borderId="5" xfId="2" applyFont="1" applyFill="1" applyBorder="1" applyAlignment="1">
      <alignment horizontal="center" vertical="center"/>
    </xf>
    <xf numFmtId="0" fontId="8" fillId="0" borderId="5" xfId="7" applyFont="1" applyBorder="1" applyAlignment="1">
      <alignment horizontal="left" vertical="center" wrapText="1"/>
    </xf>
    <xf numFmtId="0" fontId="3" fillId="0" borderId="20" xfId="4" applyFont="1" applyBorder="1" applyAlignment="1">
      <alignment horizontal="center" vertical="top"/>
    </xf>
    <xf numFmtId="44" fontId="4" fillId="0" borderId="22" xfId="2" applyFont="1" applyFill="1" applyBorder="1" applyAlignment="1">
      <alignment horizontal="center" vertical="top" wrapText="1"/>
    </xf>
    <xf numFmtId="0" fontId="3" fillId="0" borderId="26" xfId="4" applyFont="1" applyBorder="1" applyAlignment="1">
      <alignment horizontal="center" vertical="top"/>
    </xf>
    <xf numFmtId="44" fontId="4" fillId="0" borderId="27" xfId="2" applyFont="1" applyFill="1" applyBorder="1" applyAlignment="1">
      <alignment horizontal="center" vertical="top"/>
    </xf>
    <xf numFmtId="44" fontId="4" fillId="0" borderId="28" xfId="2" applyFont="1" applyFill="1" applyBorder="1" applyAlignment="1">
      <alignment horizontal="center" vertical="top" wrapText="1"/>
    </xf>
    <xf numFmtId="2" fontId="4" fillId="0" borderId="27" xfId="0" applyNumberFormat="1" applyFont="1" applyBorder="1" applyAlignment="1">
      <alignment horizontal="center" vertical="top"/>
    </xf>
    <xf numFmtId="0" fontId="4" fillId="0" borderId="5" xfId="0" applyFont="1" applyBorder="1"/>
    <xf numFmtId="0" fontId="4" fillId="0" borderId="27" xfId="0" applyFont="1" applyBorder="1" applyAlignment="1">
      <alignment horizontal="center" vertical="top"/>
    </xf>
    <xf numFmtId="0" fontId="3" fillId="3" borderId="26" xfId="4" applyFont="1" applyFill="1" applyBorder="1" applyAlignment="1">
      <alignment horizontal="center" vertical="top"/>
    </xf>
    <xf numFmtId="0" fontId="4" fillId="3" borderId="5" xfId="0" applyFont="1" applyFill="1" applyBorder="1" applyAlignment="1">
      <alignment wrapText="1"/>
    </xf>
    <xf numFmtId="0" fontId="4" fillId="3" borderId="27" xfId="4" applyFont="1" applyFill="1" applyBorder="1" applyAlignment="1">
      <alignment horizontal="center" vertical="top"/>
    </xf>
    <xf numFmtId="0" fontId="4" fillId="3" borderId="27" xfId="0" applyFont="1" applyFill="1" applyBorder="1" applyAlignment="1">
      <alignment horizontal="center" vertical="top"/>
    </xf>
    <xf numFmtId="44" fontId="4" fillId="3" borderId="27" xfId="2" applyFont="1" applyFill="1" applyBorder="1" applyAlignment="1">
      <alignment horizontal="center" vertical="top"/>
    </xf>
    <xf numFmtId="44" fontId="2" fillId="3" borderId="28" xfId="2" applyFont="1" applyFill="1" applyBorder="1" applyAlignment="1">
      <alignment horizontal="center" vertical="top" wrapText="1"/>
    </xf>
    <xf numFmtId="164" fontId="4" fillId="0" borderId="4" xfId="4" applyNumberFormat="1" applyFont="1" applyBorder="1" applyAlignment="1">
      <alignment vertical="center"/>
    </xf>
    <xf numFmtId="4" fontId="7" fillId="0" borderId="5" xfId="5" applyNumberFormat="1" applyFont="1" applyBorder="1" applyAlignment="1">
      <alignment horizontal="left" vertical="center"/>
    </xf>
    <xf numFmtId="0" fontId="4" fillId="0" borderId="5" xfId="4" applyFont="1" applyBorder="1" applyAlignment="1">
      <alignment horizontal="center" vertical="center"/>
    </xf>
    <xf numFmtId="2" fontId="4" fillId="0" borderId="5" xfId="4" applyNumberFormat="1" applyFont="1" applyBorder="1" applyAlignment="1">
      <alignment horizontal="center" vertical="center"/>
    </xf>
    <xf numFmtId="43" fontId="4" fillId="0" borderId="5" xfId="6" applyFont="1" applyFill="1" applyBorder="1" applyAlignment="1">
      <alignment horizontal="center" vertical="center"/>
    </xf>
    <xf numFmtId="43" fontId="4" fillId="0" borderId="6" xfId="6" applyFont="1" applyFill="1" applyBorder="1" applyAlignment="1">
      <alignment horizontal="center" vertical="center"/>
    </xf>
    <xf numFmtId="1" fontId="3" fillId="0" borderId="4" xfId="4" applyNumberFormat="1" applyFont="1" applyBorder="1" applyAlignment="1">
      <alignment horizontal="center" vertical="top"/>
    </xf>
    <xf numFmtId="164" fontId="3" fillId="0" borderId="5" xfId="4" applyNumberFormat="1" applyFont="1" applyBorder="1" applyAlignment="1">
      <alignment vertical="top"/>
    </xf>
    <xf numFmtId="0" fontId="3" fillId="0" borderId="5" xfId="4" applyFont="1" applyBorder="1" applyAlignment="1">
      <alignment horizontal="left" vertical="top"/>
    </xf>
    <xf numFmtId="4" fontId="3" fillId="0" borderId="5" xfId="8" applyNumberFormat="1" applyFont="1" applyBorder="1" applyAlignment="1">
      <alignment horizontal="right" vertical="top"/>
    </xf>
    <xf numFmtId="43" fontId="4" fillId="0" borderId="5" xfId="6" applyFont="1" applyFill="1" applyBorder="1" applyAlignment="1">
      <alignment horizontal="center" vertical="top"/>
    </xf>
    <xf numFmtId="43" fontId="4" fillId="0" borderId="6" xfId="6" applyFont="1" applyFill="1" applyBorder="1" applyAlignment="1">
      <alignment horizontal="center" vertical="top"/>
    </xf>
    <xf numFmtId="0" fontId="4" fillId="3" borderId="5" xfId="4" applyFont="1" applyFill="1" applyBorder="1" applyAlignment="1">
      <alignment horizontal="center" vertical="center"/>
    </xf>
    <xf numFmtId="4" fontId="3" fillId="3" borderId="5" xfId="8" applyNumberFormat="1" applyFont="1" applyFill="1" applyBorder="1" applyAlignment="1">
      <alignment horizontal="right" vertical="center"/>
    </xf>
    <xf numFmtId="43" fontId="4" fillId="3" borderId="5" xfId="6" applyFont="1" applyFill="1" applyBorder="1" applyAlignment="1">
      <alignment horizontal="center" vertical="center"/>
    </xf>
    <xf numFmtId="43" fontId="4" fillId="3" borderId="6" xfId="6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left" vertical="top"/>
    </xf>
    <xf numFmtId="4" fontId="3" fillId="2" borderId="5" xfId="0" applyNumberFormat="1" applyFont="1" applyFill="1" applyBorder="1" applyAlignment="1">
      <alignment horizontal="left" vertical="top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6" xfId="0" applyNumberFormat="1" applyFont="1" applyFill="1" applyBorder="1" applyAlignment="1">
      <alignment horizontal="left" vertical="top"/>
    </xf>
    <xf numFmtId="43" fontId="4" fillId="0" borderId="5" xfId="6" applyFont="1" applyFill="1" applyBorder="1" applyAlignment="1">
      <alignment horizontal="center" vertical="top" wrapText="1"/>
    </xf>
    <xf numFmtId="43" fontId="3" fillId="0" borderId="6" xfId="6" applyFont="1" applyFill="1" applyBorder="1" applyAlignment="1">
      <alignment horizontal="center" vertical="top" wrapText="1"/>
    </xf>
    <xf numFmtId="0" fontId="4" fillId="0" borderId="5" xfId="0" applyFont="1" applyBorder="1" applyAlignment="1">
      <alignment vertical="top" wrapText="1"/>
    </xf>
    <xf numFmtId="0" fontId="11" fillId="0" borderId="5" xfId="7" applyFont="1" applyBorder="1" applyAlignment="1">
      <alignment vertical="center" wrapText="1"/>
    </xf>
    <xf numFmtId="2" fontId="3" fillId="0" borderId="20" xfId="4" applyNumberFormat="1" applyFont="1" applyBorder="1" applyAlignment="1">
      <alignment horizontal="center" vertical="top"/>
    </xf>
    <xf numFmtId="0" fontId="4" fillId="0" borderId="32" xfId="4" applyFont="1" applyBorder="1" applyAlignment="1">
      <alignment horizontal="center" vertical="top"/>
    </xf>
    <xf numFmtId="0" fontId="4" fillId="0" borderId="27" xfId="4" applyFont="1" applyBorder="1" applyAlignment="1">
      <alignment horizontal="center" vertical="top"/>
    </xf>
    <xf numFmtId="41" fontId="4" fillId="3" borderId="27" xfId="0" applyNumberFormat="1" applyFont="1" applyFill="1" applyBorder="1" applyAlignment="1">
      <alignment horizontal="center" vertical="top"/>
    </xf>
    <xf numFmtId="44" fontId="4" fillId="0" borderId="5" xfId="2" applyFont="1" applyFill="1" applyBorder="1" applyAlignment="1">
      <alignment horizontal="center" vertical="center"/>
    </xf>
    <xf numFmtId="44" fontId="4" fillId="3" borderId="5" xfId="2" applyFont="1" applyFill="1" applyBorder="1" applyAlignment="1">
      <alignment horizontal="center" vertical="center"/>
    </xf>
    <xf numFmtId="44" fontId="3" fillId="2" borderId="5" xfId="2" applyFont="1" applyFill="1" applyBorder="1" applyAlignment="1">
      <alignment horizontal="left" vertical="top"/>
    </xf>
    <xf numFmtId="164" fontId="8" fillId="0" borderId="4" xfId="7" applyNumberFormat="1" applyFont="1" applyBorder="1" applyAlignment="1">
      <alignment horizontal="center" vertical="center"/>
    </xf>
    <xf numFmtId="0" fontId="11" fillId="0" borderId="5" xfId="7" applyFont="1" applyBorder="1" applyAlignment="1">
      <alignment vertical="center"/>
    </xf>
    <xf numFmtId="0" fontId="3" fillId="3" borderId="5" xfId="0" applyFont="1" applyFill="1" applyBorder="1" applyAlignment="1">
      <alignment wrapText="1"/>
    </xf>
    <xf numFmtId="0" fontId="4" fillId="3" borderId="5" xfId="4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top"/>
    </xf>
    <xf numFmtId="44" fontId="4" fillId="3" borderId="5" xfId="2" applyFont="1" applyFill="1" applyBorder="1" applyAlignment="1">
      <alignment horizontal="center" vertical="top"/>
    </xf>
    <xf numFmtId="0" fontId="4" fillId="0" borderId="33" xfId="0" applyFont="1" applyBorder="1" applyAlignment="1">
      <alignment horizontal="left" vertical="top" wrapText="1"/>
    </xf>
    <xf numFmtId="0" fontId="12" fillId="0" borderId="33" xfId="0" applyFont="1" applyBorder="1" applyAlignment="1">
      <alignment horizontal="left" vertical="top" wrapText="1"/>
    </xf>
    <xf numFmtId="0" fontId="4" fillId="0" borderId="34" xfId="0" applyFont="1" applyBorder="1" applyAlignment="1">
      <alignment horizontal="left" vertical="top" wrapText="1"/>
    </xf>
    <xf numFmtId="44" fontId="2" fillId="3" borderId="5" xfId="2" applyFont="1" applyFill="1" applyBorder="1" applyAlignment="1">
      <alignment horizontal="center" vertical="top" wrapText="1"/>
    </xf>
    <xf numFmtId="44" fontId="2" fillId="3" borderId="6" xfId="2" applyFont="1" applyFill="1" applyBorder="1" applyAlignment="1">
      <alignment horizontal="center" vertical="top" wrapText="1"/>
    </xf>
    <xf numFmtId="0" fontId="3" fillId="0" borderId="5" xfId="4" applyFont="1" applyBorder="1" applyAlignment="1">
      <alignment horizontal="center" vertical="top"/>
    </xf>
    <xf numFmtId="0" fontId="3" fillId="0" borderId="5" xfId="0" applyFont="1" applyBorder="1" applyAlignment="1">
      <alignment horizontal="left" vertical="top" wrapText="1"/>
    </xf>
    <xf numFmtId="44" fontId="2" fillId="0" borderId="9" xfId="2" applyFont="1" applyFill="1" applyBorder="1" applyAlignment="1">
      <alignment horizontal="center" vertical="top" wrapText="1"/>
    </xf>
    <xf numFmtId="0" fontId="3" fillId="0" borderId="33" xfId="0" applyFont="1" applyBorder="1" applyAlignment="1">
      <alignment horizontal="left" vertical="top" wrapText="1"/>
    </xf>
    <xf numFmtId="0" fontId="2" fillId="0" borderId="5" xfId="7" applyFont="1" applyBorder="1" applyAlignment="1">
      <alignment horizontal="left" vertical="top"/>
    </xf>
    <xf numFmtId="4" fontId="2" fillId="0" borderId="5" xfId="7" applyNumberFormat="1" applyFont="1" applyBorder="1" applyAlignment="1">
      <alignment horizontal="right" vertical="top"/>
    </xf>
    <xf numFmtId="165" fontId="2" fillId="0" borderId="5" xfId="6" applyNumberFormat="1" applyFont="1" applyFill="1" applyBorder="1" applyAlignment="1">
      <alignment horizontal="right" vertical="top"/>
    </xf>
    <xf numFmtId="165" fontId="2" fillId="0" borderId="6" xfId="6" applyNumberFormat="1" applyFont="1" applyFill="1" applyBorder="1" applyAlignment="1">
      <alignment horizontal="right" vertical="top"/>
    </xf>
    <xf numFmtId="0" fontId="3" fillId="0" borderId="38" xfId="4" applyFont="1" applyBorder="1" applyAlignment="1">
      <alignment horizontal="center" vertical="top"/>
    </xf>
    <xf numFmtId="0" fontId="3" fillId="0" borderId="34" xfId="0" applyFont="1" applyBorder="1" applyAlignment="1">
      <alignment horizontal="left" vertical="top" wrapText="1"/>
    </xf>
    <xf numFmtId="4" fontId="8" fillId="0" borderId="27" xfId="6" applyNumberFormat="1" applyFont="1" applyBorder="1" applyAlignment="1">
      <alignment horizontal="right" vertical="top"/>
    </xf>
    <xf numFmtId="44" fontId="3" fillId="0" borderId="28" xfId="2" applyFont="1" applyFill="1" applyBorder="1" applyAlignment="1">
      <alignment horizontal="center" vertical="top" wrapText="1"/>
    </xf>
    <xf numFmtId="0" fontId="0" fillId="0" borderId="5" xfId="0" applyBorder="1"/>
    <xf numFmtId="44" fontId="2" fillId="0" borderId="5" xfId="2" applyFont="1" applyFill="1" applyBorder="1" applyAlignment="1">
      <alignment horizontal="center" vertical="top" wrapText="1"/>
    </xf>
    <xf numFmtId="0" fontId="13" fillId="2" borderId="42" xfId="0" applyFont="1" applyFill="1" applyBorder="1" applyAlignment="1">
      <alignment horizontal="center" vertical="top"/>
    </xf>
    <xf numFmtId="0" fontId="15" fillId="2" borderId="13" xfId="0" applyFont="1" applyFill="1" applyBorder="1" applyAlignment="1">
      <alignment horizontal="center" vertical="top"/>
    </xf>
    <xf numFmtId="4" fontId="15" fillId="2" borderId="15" xfId="0" applyNumberFormat="1" applyFont="1" applyFill="1" applyBorder="1" applyAlignment="1">
      <alignment horizontal="center" vertical="top"/>
    </xf>
    <xf numFmtId="0" fontId="3" fillId="4" borderId="43" xfId="0" applyFont="1" applyFill="1" applyBorder="1" applyAlignment="1">
      <alignment horizontal="center" vertical="top"/>
    </xf>
    <xf numFmtId="4" fontId="3" fillId="4" borderId="24" xfId="0" applyNumberFormat="1" applyFont="1" applyFill="1" applyBorder="1" applyAlignment="1">
      <alignment horizontal="right"/>
    </xf>
    <xf numFmtId="4" fontId="3" fillId="4" borderId="25" xfId="0" applyNumberFormat="1" applyFont="1" applyFill="1" applyBorder="1" applyAlignment="1">
      <alignment horizontal="right"/>
    </xf>
    <xf numFmtId="0" fontId="3" fillId="0" borderId="45" xfId="0" applyFont="1" applyBorder="1" applyAlignment="1">
      <alignment horizontal="center" vertical="top"/>
    </xf>
    <xf numFmtId="4" fontId="3" fillId="0" borderId="5" xfId="9" applyNumberFormat="1" applyFont="1" applyBorder="1" applyAlignment="1">
      <alignment horizontal="center"/>
    </xf>
    <xf numFmtId="4" fontId="3" fillId="0" borderId="6" xfId="9" applyNumberFormat="1" applyFont="1" applyBorder="1" applyAlignment="1">
      <alignment horizontal="right"/>
    </xf>
    <xf numFmtId="0" fontId="3" fillId="4" borderId="45" xfId="0" applyFont="1" applyFill="1" applyBorder="1" applyAlignment="1">
      <alignment horizontal="center" vertical="top"/>
    </xf>
    <xf numFmtId="4" fontId="3" fillId="4" borderId="5" xfId="0" applyNumberFormat="1" applyFont="1" applyFill="1" applyBorder="1" applyAlignment="1">
      <alignment horizontal="right"/>
    </xf>
    <xf numFmtId="4" fontId="3" fillId="4" borderId="6" xfId="0" applyNumberFormat="1" applyFont="1" applyFill="1" applyBorder="1" applyAlignment="1">
      <alignment horizontal="right"/>
    </xf>
    <xf numFmtId="4" fontId="3" fillId="4" borderId="5" xfId="9" applyNumberFormat="1" applyFont="1" applyFill="1" applyBorder="1" applyAlignment="1">
      <alignment horizontal="right"/>
    </xf>
    <xf numFmtId="4" fontId="3" fillId="4" borderId="6" xfId="9" applyNumberFormat="1" applyFont="1" applyFill="1" applyBorder="1" applyAlignment="1">
      <alignment horizontal="right"/>
    </xf>
    <xf numFmtId="4" fontId="3" fillId="0" borderId="6" xfId="0" applyNumberFormat="1" applyFont="1" applyBorder="1" applyAlignment="1">
      <alignment horizontal="right"/>
    </xf>
    <xf numFmtId="0" fontId="3" fillId="4" borderId="5" xfId="0" applyFont="1" applyFill="1" applyBorder="1" applyAlignment="1">
      <alignment horizontal="center" vertical="top"/>
    </xf>
    <xf numFmtId="0" fontId="3" fillId="3" borderId="5" xfId="0" applyFont="1" applyFill="1" applyBorder="1" applyAlignment="1">
      <alignment horizontal="center" vertical="top"/>
    </xf>
    <xf numFmtId="4" fontId="3" fillId="3" borderId="5" xfId="9" applyNumberFormat="1" applyFont="1" applyFill="1" applyBorder="1" applyAlignment="1">
      <alignment horizontal="center"/>
    </xf>
    <xf numFmtId="44" fontId="3" fillId="3" borderId="5" xfId="2" applyFont="1" applyFill="1" applyBorder="1" applyAlignment="1">
      <alignment horizontal="right"/>
    </xf>
    <xf numFmtId="0" fontId="13" fillId="2" borderId="48" xfId="0" applyFont="1" applyFill="1" applyBorder="1" applyAlignment="1">
      <alignment horizontal="center" vertical="top"/>
    </xf>
    <xf numFmtId="0" fontId="15" fillId="2" borderId="48" xfId="0" applyFont="1" applyFill="1" applyBorder="1" applyAlignment="1">
      <alignment horizontal="center" vertical="top"/>
    </xf>
    <xf numFmtId="4" fontId="15" fillId="2" borderId="51" xfId="0" applyNumberFormat="1" applyFont="1" applyFill="1" applyBorder="1" applyAlignment="1">
      <alignment horizontal="center" vertical="top"/>
    </xf>
    <xf numFmtId="0" fontId="3" fillId="4" borderId="52" xfId="0" applyFont="1" applyFill="1" applyBorder="1" applyAlignment="1">
      <alignment horizontal="center" vertical="top"/>
    </xf>
    <xf numFmtId="4" fontId="3" fillId="4" borderId="52" xfId="0" applyNumberFormat="1" applyFont="1" applyFill="1" applyBorder="1" applyAlignment="1">
      <alignment horizontal="right"/>
    </xf>
    <xf numFmtId="4" fontId="3" fillId="4" borderId="37" xfId="0" applyNumberFormat="1" applyFont="1" applyFill="1" applyBorder="1" applyAlignment="1">
      <alignment horizontal="right"/>
    </xf>
    <xf numFmtId="0" fontId="3" fillId="0" borderId="53" xfId="0" applyFont="1" applyBorder="1" applyAlignment="1">
      <alignment horizontal="center" vertical="top"/>
    </xf>
    <xf numFmtId="4" fontId="3" fillId="0" borderId="53" xfId="9" applyNumberFormat="1" applyFont="1" applyBorder="1" applyAlignment="1">
      <alignment horizontal="center"/>
    </xf>
    <xf numFmtId="44" fontId="3" fillId="0" borderId="55" xfId="2" applyFont="1" applyBorder="1" applyAlignment="1">
      <alignment horizontal="right"/>
    </xf>
    <xf numFmtId="0" fontId="3" fillId="3" borderId="56" xfId="0" applyFont="1" applyFill="1" applyBorder="1" applyAlignment="1">
      <alignment horizontal="center" vertical="top"/>
    </xf>
    <xf numFmtId="4" fontId="3" fillId="3" borderId="56" xfId="9" applyNumberFormat="1" applyFont="1" applyFill="1" applyBorder="1" applyAlignment="1">
      <alignment horizontal="center"/>
    </xf>
    <xf numFmtId="44" fontId="2" fillId="3" borderId="60" xfId="2" applyFont="1" applyFill="1" applyBorder="1" applyAlignment="1">
      <alignment horizontal="right"/>
    </xf>
    <xf numFmtId="0" fontId="8" fillId="0" borderId="52" xfId="0" applyFont="1" applyBorder="1" applyAlignment="1">
      <alignment horizontal="center" vertical="top"/>
    </xf>
    <xf numFmtId="4" fontId="2" fillId="0" borderId="61" xfId="0" applyNumberFormat="1" applyFont="1" applyBorder="1" applyAlignment="1">
      <alignment horizontal="left" vertical="top"/>
    </xf>
    <xf numFmtId="0" fontId="8" fillId="0" borderId="53" xfId="0" applyFont="1" applyBorder="1" applyAlignment="1">
      <alignment horizontal="center" vertical="top"/>
    </xf>
    <xf numFmtId="4" fontId="2" fillId="0" borderId="53" xfId="0" applyNumberFormat="1" applyFont="1" applyBorder="1" applyAlignment="1">
      <alignment horizontal="left" vertical="top"/>
    </xf>
    <xf numFmtId="0" fontId="8" fillId="0" borderId="56" xfId="0" applyFont="1" applyBorder="1" applyAlignment="1">
      <alignment horizontal="center" vertical="top"/>
    </xf>
    <xf numFmtId="4" fontId="2" fillId="0" borderId="56" xfId="0" applyNumberFormat="1" applyFont="1" applyBorder="1" applyAlignment="1">
      <alignment horizontal="left" vertical="top"/>
    </xf>
    <xf numFmtId="164" fontId="3" fillId="3" borderId="4" xfId="4" applyNumberFormat="1" applyFont="1" applyFill="1" applyBorder="1" applyAlignment="1">
      <alignment horizontal="right" vertical="center"/>
    </xf>
    <xf numFmtId="164" fontId="3" fillId="3" borderId="5" xfId="4" applyNumberFormat="1" applyFont="1" applyFill="1" applyBorder="1" applyAlignment="1">
      <alignment horizontal="right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10" xfId="3" applyFont="1" applyBorder="1" applyAlignment="1">
      <alignment horizontal="center" vertical="top" wrapText="1"/>
    </xf>
    <xf numFmtId="0" fontId="2" fillId="0" borderId="11" xfId="3" applyFont="1" applyBorder="1" applyAlignment="1">
      <alignment horizontal="center" vertical="top" wrapText="1"/>
    </xf>
    <xf numFmtId="0" fontId="2" fillId="0" borderId="12" xfId="3" applyFont="1" applyBorder="1" applyAlignment="1">
      <alignment horizontal="center" vertical="top" wrapText="1"/>
    </xf>
    <xf numFmtId="0" fontId="3" fillId="0" borderId="13" xfId="3" applyFont="1" applyBorder="1" applyAlignment="1">
      <alignment horizontal="center" vertical="top" wrapText="1"/>
    </xf>
    <xf numFmtId="0" fontId="3" fillId="0" borderId="14" xfId="3" applyFont="1" applyBorder="1" applyAlignment="1">
      <alignment horizontal="center" vertical="top" wrapText="1"/>
    </xf>
    <xf numFmtId="0" fontId="3" fillId="0" borderId="15" xfId="3" applyFont="1" applyBorder="1" applyAlignment="1">
      <alignment horizontal="center" vertical="top" wrapText="1"/>
    </xf>
    <xf numFmtId="4" fontId="5" fillId="0" borderId="11" xfId="0" applyNumberFormat="1" applyFont="1" applyBorder="1" applyAlignment="1">
      <alignment horizontal="left" vertical="top"/>
    </xf>
    <xf numFmtId="4" fontId="5" fillId="0" borderId="12" xfId="0" applyNumberFormat="1" applyFont="1" applyBorder="1" applyAlignment="1">
      <alignment horizontal="left" vertical="top"/>
    </xf>
    <xf numFmtId="4" fontId="3" fillId="2" borderId="17" xfId="0" applyNumberFormat="1" applyFont="1" applyFill="1" applyBorder="1" applyAlignment="1">
      <alignment horizontal="left" vertical="top" wrapText="1"/>
    </xf>
    <xf numFmtId="4" fontId="3" fillId="2" borderId="18" xfId="0" applyNumberFormat="1" applyFont="1" applyFill="1" applyBorder="1" applyAlignment="1">
      <alignment horizontal="left" vertical="top" wrapText="1"/>
    </xf>
    <xf numFmtId="4" fontId="3" fillId="2" borderId="19" xfId="0" applyNumberFormat="1" applyFont="1" applyFill="1" applyBorder="1" applyAlignment="1">
      <alignment horizontal="left" vertical="top" wrapText="1"/>
    </xf>
    <xf numFmtId="164" fontId="3" fillId="3" borderId="10" xfId="4" applyNumberFormat="1" applyFont="1" applyFill="1" applyBorder="1" applyAlignment="1">
      <alignment horizontal="right" vertical="center"/>
    </xf>
    <xf numFmtId="164" fontId="3" fillId="3" borderId="12" xfId="4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left" vertical="top"/>
    </xf>
    <xf numFmtId="0" fontId="4" fillId="0" borderId="2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4" fontId="3" fillId="2" borderId="29" xfId="0" applyNumberFormat="1" applyFont="1" applyFill="1" applyBorder="1" applyAlignment="1">
      <alignment horizontal="left" vertical="top"/>
    </xf>
    <xf numFmtId="4" fontId="3" fillId="2" borderId="30" xfId="0" applyNumberFormat="1" applyFont="1" applyFill="1" applyBorder="1" applyAlignment="1">
      <alignment horizontal="left" vertical="top"/>
    </xf>
    <xf numFmtId="4" fontId="3" fillId="2" borderId="31" xfId="0" applyNumberFormat="1" applyFont="1" applyFill="1" applyBorder="1" applyAlignment="1">
      <alignment horizontal="left" vertical="top"/>
    </xf>
    <xf numFmtId="4" fontId="3" fillId="2" borderId="29" xfId="0" applyNumberFormat="1" applyFont="1" applyFill="1" applyBorder="1" applyAlignment="1">
      <alignment horizontal="left" vertical="top" wrapText="1"/>
    </xf>
    <xf numFmtId="4" fontId="3" fillId="2" borderId="30" xfId="0" applyNumberFormat="1" applyFont="1" applyFill="1" applyBorder="1" applyAlignment="1">
      <alignment horizontal="left" vertical="top" wrapText="1"/>
    </xf>
    <xf numFmtId="4" fontId="3" fillId="2" borderId="31" xfId="0" applyNumberFormat="1" applyFont="1" applyFill="1" applyBorder="1" applyAlignment="1">
      <alignment horizontal="left" vertical="top" wrapText="1"/>
    </xf>
    <xf numFmtId="4" fontId="3" fillId="4" borderId="46" xfId="0" applyNumberFormat="1" applyFont="1" applyFill="1" applyBorder="1" applyAlignment="1">
      <alignment horizontal="center" vertical="top"/>
    </xf>
    <xf numFmtId="4" fontId="3" fillId="4" borderId="47" xfId="0" applyNumberFormat="1" applyFont="1" applyFill="1" applyBorder="1" applyAlignment="1">
      <alignment horizontal="center" vertical="top"/>
    </xf>
    <xf numFmtId="4" fontId="3" fillId="4" borderId="45" xfId="0" applyNumberFormat="1" applyFont="1" applyFill="1" applyBorder="1" applyAlignment="1">
      <alignment horizontal="center" vertical="top"/>
    </xf>
    <xf numFmtId="4" fontId="3" fillId="2" borderId="35" xfId="0" applyNumberFormat="1" applyFont="1" applyFill="1" applyBorder="1" applyAlignment="1">
      <alignment horizontal="left" vertical="top" wrapText="1"/>
    </xf>
    <xf numFmtId="4" fontId="3" fillId="2" borderId="36" xfId="0" applyNumberFormat="1" applyFont="1" applyFill="1" applyBorder="1" applyAlignment="1">
      <alignment horizontal="left" vertical="top" wrapText="1"/>
    </xf>
    <xf numFmtId="4" fontId="3" fillId="2" borderId="37" xfId="0" applyNumberFormat="1" applyFont="1" applyFill="1" applyBorder="1" applyAlignment="1">
      <alignment horizontal="left" vertical="top" wrapText="1"/>
    </xf>
    <xf numFmtId="0" fontId="4" fillId="0" borderId="39" xfId="0" applyFont="1" applyBorder="1" applyAlignment="1">
      <alignment horizontal="left" vertical="top"/>
    </xf>
    <xf numFmtId="0" fontId="4" fillId="0" borderId="40" xfId="0" applyFont="1" applyBorder="1" applyAlignment="1">
      <alignment horizontal="left" vertical="top"/>
    </xf>
    <xf numFmtId="0" fontId="4" fillId="0" borderId="41" xfId="0" applyFont="1" applyBorder="1" applyAlignment="1">
      <alignment horizontal="left" vertical="top"/>
    </xf>
    <xf numFmtId="4" fontId="14" fillId="2" borderId="10" xfId="0" applyNumberFormat="1" applyFont="1" applyFill="1" applyBorder="1" applyAlignment="1">
      <alignment horizontal="center" vertical="top"/>
    </xf>
    <xf numFmtId="4" fontId="14" fillId="2" borderId="11" xfId="0" applyNumberFormat="1" applyFont="1" applyFill="1" applyBorder="1" applyAlignment="1">
      <alignment horizontal="center" vertical="top"/>
    </xf>
    <xf numFmtId="4" fontId="14" fillId="2" borderId="12" xfId="0" applyNumberFormat="1" applyFont="1" applyFill="1" applyBorder="1" applyAlignment="1">
      <alignment horizontal="center" vertical="top"/>
    </xf>
    <xf numFmtId="4" fontId="3" fillId="4" borderId="44" xfId="0" applyNumberFormat="1" applyFont="1" applyFill="1" applyBorder="1" applyAlignment="1">
      <alignment horizontal="center" vertical="top"/>
    </xf>
    <xf numFmtId="4" fontId="3" fillId="4" borderId="36" xfId="0" applyNumberFormat="1" applyFont="1" applyFill="1" applyBorder="1" applyAlignment="1">
      <alignment horizontal="center" vertical="top"/>
    </xf>
    <xf numFmtId="4" fontId="3" fillId="4" borderId="43" xfId="0" applyNumberFormat="1" applyFont="1" applyFill="1" applyBorder="1" applyAlignment="1">
      <alignment horizontal="center" vertical="top"/>
    </xf>
    <xf numFmtId="4" fontId="3" fillId="0" borderId="46" xfId="0" applyNumberFormat="1" applyFont="1" applyBorder="1" applyAlignment="1">
      <alignment horizontal="left" vertical="top"/>
    </xf>
    <xf numFmtId="4" fontId="3" fillId="0" borderId="47" xfId="0" applyNumberFormat="1" applyFont="1" applyBorder="1" applyAlignment="1">
      <alignment horizontal="left" vertical="top"/>
    </xf>
    <xf numFmtId="4" fontId="3" fillId="0" borderId="45" xfId="0" applyNumberFormat="1" applyFont="1" applyBorder="1" applyAlignment="1">
      <alignment horizontal="left" vertical="top"/>
    </xf>
    <xf numFmtId="0" fontId="16" fillId="0" borderId="58" xfId="0" applyFont="1" applyBorder="1" applyAlignment="1">
      <alignment horizontal="center" vertical="top"/>
    </xf>
    <xf numFmtId="0" fontId="16" fillId="0" borderId="59" xfId="0" applyFont="1" applyBorder="1" applyAlignment="1">
      <alignment horizontal="center" vertical="top"/>
    </xf>
    <xf numFmtId="4" fontId="14" fillId="2" borderId="49" xfId="0" applyNumberFormat="1" applyFont="1" applyFill="1" applyBorder="1" applyAlignment="1">
      <alignment horizontal="center" vertical="top"/>
    </xf>
    <xf numFmtId="4" fontId="14" fillId="2" borderId="50" xfId="0" applyNumberFormat="1" applyFont="1" applyFill="1" applyBorder="1" applyAlignment="1">
      <alignment horizontal="center" vertical="top"/>
    </xf>
    <xf numFmtId="4" fontId="14" fillId="2" borderId="51" xfId="0" applyNumberFormat="1" applyFont="1" applyFill="1" applyBorder="1" applyAlignment="1">
      <alignment horizontal="center" vertical="top"/>
    </xf>
    <xf numFmtId="4" fontId="3" fillId="4" borderId="35" xfId="0" applyNumberFormat="1" applyFont="1" applyFill="1" applyBorder="1" applyAlignment="1">
      <alignment horizontal="center" vertical="top"/>
    </xf>
    <xf numFmtId="4" fontId="3" fillId="4" borderId="37" xfId="0" applyNumberFormat="1" applyFont="1" applyFill="1" applyBorder="1" applyAlignment="1">
      <alignment horizontal="center" vertical="top"/>
    </xf>
    <xf numFmtId="4" fontId="3" fillId="0" borderId="54" xfId="0" applyNumberFormat="1" applyFont="1" applyBorder="1" applyAlignment="1">
      <alignment horizontal="left" vertical="top"/>
    </xf>
    <xf numFmtId="4" fontId="3" fillId="0" borderId="55" xfId="0" applyNumberFormat="1" applyFont="1" applyBorder="1" applyAlignment="1">
      <alignment horizontal="left" vertical="top"/>
    </xf>
    <xf numFmtId="4" fontId="3" fillId="4" borderId="5" xfId="0" applyNumberFormat="1" applyFont="1" applyFill="1" applyBorder="1" applyAlignment="1">
      <alignment horizontal="center" vertical="top"/>
    </xf>
    <xf numFmtId="4" fontId="3" fillId="3" borderId="5" xfId="0" applyNumberFormat="1" applyFont="1" applyFill="1" applyBorder="1" applyAlignment="1">
      <alignment horizontal="left" vertical="top"/>
    </xf>
    <xf numFmtId="44" fontId="3" fillId="0" borderId="10" xfId="0" applyNumberFormat="1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4" fontId="3" fillId="3" borderId="57" xfId="0" applyNumberFormat="1" applyFont="1" applyFill="1" applyBorder="1" applyAlignment="1">
      <alignment horizontal="left" vertical="top"/>
    </xf>
    <xf numFmtId="4" fontId="3" fillId="3" borderId="58" xfId="0" applyNumberFormat="1" applyFont="1" applyFill="1" applyBorder="1" applyAlignment="1">
      <alignment horizontal="left" vertical="top"/>
    </xf>
    <xf numFmtId="4" fontId="3" fillId="3" borderId="59" xfId="0" applyNumberFormat="1" applyFont="1" applyFill="1" applyBorder="1" applyAlignment="1">
      <alignment horizontal="left" vertical="top"/>
    </xf>
    <xf numFmtId="44" fontId="3" fillId="0" borderId="10" xfId="0" applyNumberFormat="1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/>
    </xf>
    <xf numFmtId="0" fontId="16" fillId="0" borderId="36" xfId="0" applyFont="1" applyBorder="1" applyAlignment="1">
      <alignment horizontal="center" vertical="top"/>
    </xf>
    <xf numFmtId="0" fontId="16" fillId="0" borderId="37" xfId="0" applyFont="1" applyBorder="1" applyAlignment="1">
      <alignment horizontal="center" vertical="top"/>
    </xf>
    <xf numFmtId="0" fontId="16" fillId="0" borderId="47" xfId="0" applyFont="1" applyBorder="1" applyAlignment="1">
      <alignment horizontal="center" vertical="top"/>
    </xf>
    <xf numFmtId="0" fontId="16" fillId="0" borderId="55" xfId="0" applyFont="1" applyBorder="1" applyAlignment="1">
      <alignment horizontal="center" vertical="top"/>
    </xf>
  </cellXfs>
  <cellStyles count="10">
    <cellStyle name="Comma" xfId="1" builtinId="3"/>
    <cellStyle name="Comma 10" xfId="9" xr:uid="{E965EC5F-3190-4D32-96B7-CF7CF9C5E8EB}"/>
    <cellStyle name="Comma 14 2" xfId="6" xr:uid="{6C490210-D091-49CF-B617-13151335B49E}"/>
    <cellStyle name="Comma 2 2" xfId="8" xr:uid="{0928F259-485D-4D37-954D-C6E30F635B1A}"/>
    <cellStyle name="Currency" xfId="2" builtinId="4"/>
    <cellStyle name="Normal" xfId="0" builtinId="0"/>
    <cellStyle name="Normal 10 2" xfId="5" xr:uid="{00712191-D784-44AC-BE0E-FA5D10E4E1F6}"/>
    <cellStyle name="Normal 16 2" xfId="4" xr:uid="{FA1C49C9-E79B-44F8-9BE1-A466811CC9B7}"/>
    <cellStyle name="Normal 20 2" xfId="7" xr:uid="{9F5AD63F-5A75-43BF-BA96-A793EBEC518C}"/>
    <cellStyle name="Normal 6 12 2" xfId="3" xr:uid="{8D59C9FD-931A-4A23-885B-79AF4A4D03A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g"/><Relationship Id="rId1" Type="http://schemas.openxmlformats.org/officeDocument/2006/relationships/image" Target="../media/image1.png"/><Relationship Id="rId4" Type="http://schemas.openxmlformats.org/officeDocument/2006/relationships/image" Target="cid:image002.png@01D3309C.119ADEB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2450004</xdr:colOff>
      <xdr:row>0</xdr:row>
      <xdr:rowOff>120579</xdr:rowOff>
    </xdr:from>
    <xdr:to>
      <xdr:col>3</xdr:col>
      <xdr:colOff>600075</xdr:colOff>
      <xdr:row>2</xdr:row>
      <xdr:rowOff>247568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50867D-2584-492F-8D3E-749BFFAD6B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97679" y="320604"/>
          <a:ext cx="2102946" cy="498464"/>
        </a:xfrm>
        <a:prstGeom prst="rect">
          <a:avLst/>
        </a:prstGeom>
      </xdr:spPr>
    </xdr:pic>
    <xdr:clientData/>
  </xdr:twoCellAnchor>
  <xdr:twoCellAnchor editAs="oneCell">
    <xdr:from>
      <xdr:col>0</xdr:col>
      <xdr:colOff>266700</xdr:colOff>
      <xdr:row>0</xdr:row>
      <xdr:rowOff>114300</xdr:rowOff>
    </xdr:from>
    <xdr:to>
      <xdr:col>1</xdr:col>
      <xdr:colOff>1425148</xdr:colOff>
      <xdr:row>2</xdr:row>
      <xdr:rowOff>288551</xdr:rowOff>
    </xdr:to>
    <xdr:pic>
      <xdr:nvPicPr>
        <xdr:cNvPr id="3" name="Shape 28">
          <a:extLst>
            <a:ext uri="{FF2B5EF4-FFF2-40B4-BE49-F238E27FC236}">
              <a16:creationId xmlns:a16="http://schemas.microsoft.com/office/drawing/2014/main" id="{BBB0ECCC-727F-417D-8B9D-BFB24D5651A7}"/>
            </a:ext>
          </a:extLst>
        </xdr:cNvPr>
        <xdr:cNvPicPr/>
      </xdr:nvPicPr>
      <xdr:blipFill>
        <a:blip xmlns:r="http://schemas.openxmlformats.org/officeDocument/2006/relationships" r:embed="rId2">
          <a:alphaModFix/>
        </a:blip>
        <a:stretch>
          <a:fillRect/>
        </a:stretch>
      </xdr:blipFill>
      <xdr:spPr>
        <a:xfrm>
          <a:off x="266700" y="314325"/>
          <a:ext cx="1606123" cy="54572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390525</xdr:colOff>
      <xdr:row>0</xdr:row>
      <xdr:rowOff>163046</xdr:rowOff>
    </xdr:from>
    <xdr:to>
      <xdr:col>5</xdr:col>
      <xdr:colOff>824193</xdr:colOff>
      <xdr:row>2</xdr:row>
      <xdr:rowOff>314325</xdr:rowOff>
    </xdr:to>
    <xdr:pic>
      <xdr:nvPicPr>
        <xdr:cNvPr id="4" name="Picture 3" descr="Description: LLG LOGO">
          <a:extLst>
            <a:ext uri="{FF2B5EF4-FFF2-40B4-BE49-F238E27FC236}">
              <a16:creationId xmlns:a16="http://schemas.microsoft.com/office/drawing/2014/main" id="{3A4072B2-9E61-4243-A2A1-7F1AE9B4D732}"/>
            </a:ext>
          </a:extLst>
        </xdr:cNvPr>
        <xdr:cNvPicPr/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2675" y="363071"/>
          <a:ext cx="1271868" cy="52275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8"/>
  <sheetViews>
    <sheetView tabSelected="1" topLeftCell="A46" workbookViewId="0">
      <selection activeCell="E54" sqref="E54"/>
    </sheetView>
  </sheetViews>
  <sheetFormatPr defaultRowHeight="15" x14ac:dyDescent="0.25"/>
  <cols>
    <col min="1" max="1" width="6.7109375" customWidth="1"/>
    <col min="2" max="2" width="48.140625" customWidth="1"/>
    <col min="3" max="3" width="11.140625" customWidth="1"/>
    <col min="4" max="4" width="20.5703125" customWidth="1"/>
    <col min="5" max="5" width="12.5703125" customWidth="1"/>
    <col min="6" max="6" width="15.5703125" customWidth="1"/>
  </cols>
  <sheetData>
    <row r="1" spans="1:6" x14ac:dyDescent="0.25">
      <c r="A1" s="155"/>
      <c r="B1" s="156"/>
      <c r="C1" s="156"/>
      <c r="D1" s="156"/>
      <c r="E1" s="156"/>
      <c r="F1" s="157"/>
    </row>
    <row r="2" spans="1:6" x14ac:dyDescent="0.25">
      <c r="A2" s="158"/>
      <c r="B2" s="159"/>
      <c r="C2" s="159"/>
      <c r="D2" s="159"/>
      <c r="E2" s="159"/>
      <c r="F2" s="160"/>
    </row>
    <row r="3" spans="1:6" ht="27.75" customHeight="1" thickBot="1" x14ac:dyDescent="0.3">
      <c r="A3" s="161"/>
      <c r="B3" s="162"/>
      <c r="C3" s="162"/>
      <c r="D3" s="162"/>
      <c r="E3" s="162"/>
      <c r="F3" s="163"/>
    </row>
    <row r="4" spans="1:6" ht="15.75" thickBot="1" x14ac:dyDescent="0.3">
      <c r="A4" s="164" t="s">
        <v>0</v>
      </c>
      <c r="B4" s="165"/>
      <c r="C4" s="165"/>
      <c r="D4" s="165"/>
      <c r="E4" s="165"/>
      <c r="F4" s="166"/>
    </row>
    <row r="5" spans="1:6" ht="15.75" thickBot="1" x14ac:dyDescent="0.3">
      <c r="A5" s="167"/>
      <c r="B5" s="168"/>
      <c r="C5" s="168"/>
      <c r="D5" s="168"/>
      <c r="E5" s="168"/>
      <c r="F5" s="169"/>
    </row>
    <row r="6" spans="1:6" ht="16.5" thickBot="1" x14ac:dyDescent="0.3">
      <c r="A6" s="1"/>
      <c r="B6" s="170" t="s">
        <v>1</v>
      </c>
      <c r="C6" s="170"/>
      <c r="D6" s="170"/>
      <c r="E6" s="170"/>
      <c r="F6" s="171"/>
    </row>
    <row r="7" spans="1:6" ht="15.75" thickBot="1" x14ac:dyDescent="0.3">
      <c r="A7" s="172" t="s">
        <v>2</v>
      </c>
      <c r="B7" s="173"/>
      <c r="C7" s="173"/>
      <c r="D7" s="173"/>
      <c r="E7" s="173"/>
      <c r="F7" s="174"/>
    </row>
    <row r="8" spans="1:6" ht="15.75" thickBot="1" x14ac:dyDescent="0.3">
      <c r="A8" s="2"/>
      <c r="B8" s="3" t="s">
        <v>3</v>
      </c>
      <c r="C8" s="4"/>
      <c r="D8" s="5"/>
      <c r="E8" s="6"/>
      <c r="F8" s="7"/>
    </row>
    <row r="9" spans="1:6" ht="15.75" thickBot="1" x14ac:dyDescent="0.3">
      <c r="A9" s="8">
        <v>1</v>
      </c>
      <c r="B9" s="9" t="s">
        <v>4</v>
      </c>
      <c r="C9" s="10" t="s">
        <v>5</v>
      </c>
      <c r="D9" s="11">
        <f>F33</f>
        <v>0</v>
      </c>
      <c r="E9" s="12"/>
      <c r="F9" s="13"/>
    </row>
    <row r="10" spans="1:6" ht="15.75" thickBot="1" x14ac:dyDescent="0.3">
      <c r="A10" s="175"/>
      <c r="B10" s="176"/>
      <c r="C10" s="14"/>
      <c r="D10" s="15"/>
      <c r="E10" s="16"/>
      <c r="F10" s="17"/>
    </row>
    <row r="11" spans="1:6" x14ac:dyDescent="0.25">
      <c r="A11" s="18" t="s">
        <v>6</v>
      </c>
      <c r="B11" s="19" t="s">
        <v>7</v>
      </c>
      <c r="C11" s="19" t="s">
        <v>8</v>
      </c>
      <c r="D11" s="20" t="s">
        <v>9</v>
      </c>
      <c r="E11" s="21" t="s">
        <v>10</v>
      </c>
      <c r="F11" s="22" t="s">
        <v>11</v>
      </c>
    </row>
    <row r="12" spans="1:6" x14ac:dyDescent="0.25">
      <c r="A12" s="23">
        <v>1</v>
      </c>
      <c r="B12" s="24" t="s">
        <v>4</v>
      </c>
      <c r="C12" s="25"/>
      <c r="D12" s="26"/>
      <c r="E12" s="27"/>
      <c r="F12" s="28"/>
    </row>
    <row r="13" spans="1:6" x14ac:dyDescent="0.25">
      <c r="A13" s="23"/>
      <c r="B13" s="24"/>
      <c r="C13" s="25"/>
      <c r="D13" s="26"/>
      <c r="E13" s="27"/>
      <c r="F13" s="28"/>
    </row>
    <row r="14" spans="1:6" ht="51.75" x14ac:dyDescent="0.25">
      <c r="A14" s="23">
        <v>1.1000000000000001</v>
      </c>
      <c r="B14" s="29" t="s">
        <v>12</v>
      </c>
      <c r="C14" s="25"/>
      <c r="D14" s="30"/>
      <c r="E14" s="27"/>
      <c r="F14" s="28"/>
    </row>
    <row r="15" spans="1:6" ht="26.25" x14ac:dyDescent="0.25">
      <c r="A15" s="23">
        <v>1.01</v>
      </c>
      <c r="B15" s="31" t="s">
        <v>13</v>
      </c>
      <c r="C15" s="25" t="s">
        <v>14</v>
      </c>
      <c r="D15" s="32">
        <f>6*7</f>
        <v>42</v>
      </c>
      <c r="E15" s="33"/>
      <c r="F15" s="34">
        <f>D15*E15</f>
        <v>0</v>
      </c>
    </row>
    <row r="16" spans="1:6" ht="51.75" x14ac:dyDescent="0.25">
      <c r="A16" s="23">
        <v>1.02</v>
      </c>
      <c r="B16" s="31" t="s">
        <v>15</v>
      </c>
      <c r="C16" s="25" t="s">
        <v>16</v>
      </c>
      <c r="D16" s="32">
        <v>23.04</v>
      </c>
      <c r="E16" s="33"/>
      <c r="F16" s="34">
        <f>D16*E16</f>
        <v>0</v>
      </c>
    </row>
    <row r="17" spans="1:6" ht="26.25" x14ac:dyDescent="0.25">
      <c r="A17" s="23">
        <v>1.05</v>
      </c>
      <c r="B17" s="31" t="s">
        <v>17</v>
      </c>
      <c r="C17" s="25" t="s">
        <v>16</v>
      </c>
      <c r="D17" s="32">
        <v>4.37</v>
      </c>
      <c r="E17" s="33"/>
      <c r="F17" s="34">
        <f>D17*E17</f>
        <v>0</v>
      </c>
    </row>
    <row r="18" spans="1:6" ht="26.25" x14ac:dyDescent="0.25">
      <c r="A18" s="23">
        <v>1.06</v>
      </c>
      <c r="B18" s="31" t="s">
        <v>18</v>
      </c>
      <c r="C18" s="25" t="s">
        <v>16</v>
      </c>
      <c r="D18" s="35">
        <v>1.0914999999999999</v>
      </c>
      <c r="E18" s="33"/>
      <c r="F18" s="34">
        <f>D18*E18</f>
        <v>0</v>
      </c>
    </row>
    <row r="19" spans="1:6" ht="26.25" x14ac:dyDescent="0.25">
      <c r="A19" s="23">
        <v>1.07</v>
      </c>
      <c r="B19" s="31" t="s">
        <v>18</v>
      </c>
      <c r="C19" s="25" t="str">
        <f>C17</f>
        <v>CM</v>
      </c>
      <c r="D19" s="35">
        <v>1.0914999999999999</v>
      </c>
      <c r="E19" s="33"/>
      <c r="F19" s="34">
        <f>D19*E19</f>
        <v>0</v>
      </c>
    </row>
    <row r="20" spans="1:6" ht="39" x14ac:dyDescent="0.25">
      <c r="A20" s="23"/>
      <c r="B20" s="31" t="s">
        <v>19</v>
      </c>
      <c r="C20" s="25"/>
      <c r="D20" s="35"/>
      <c r="E20" s="33"/>
      <c r="F20" s="34"/>
    </row>
    <row r="21" spans="1:6" x14ac:dyDescent="0.25">
      <c r="A21" s="23">
        <v>1.08</v>
      </c>
      <c r="B21" s="31" t="s">
        <v>20</v>
      </c>
      <c r="C21" s="25" t="s">
        <v>21</v>
      </c>
      <c r="D21" s="35">
        <v>776.83</v>
      </c>
      <c r="E21" s="33"/>
      <c r="F21" s="34">
        <f>D21*E21</f>
        <v>0</v>
      </c>
    </row>
    <row r="22" spans="1:6" x14ac:dyDescent="0.25">
      <c r="A22" s="36"/>
      <c r="B22" s="37" t="s">
        <v>22</v>
      </c>
      <c r="C22" s="38"/>
      <c r="D22" s="39"/>
      <c r="E22" s="40"/>
      <c r="F22" s="41"/>
    </row>
    <row r="23" spans="1:6" x14ac:dyDescent="0.25">
      <c r="A23" s="36"/>
      <c r="B23" s="42" t="s">
        <v>23</v>
      </c>
      <c r="C23" s="38"/>
      <c r="D23" s="43"/>
      <c r="E23" s="44"/>
      <c r="F23" s="41"/>
    </row>
    <row r="24" spans="1:6" ht="30" x14ac:dyDescent="0.25">
      <c r="A24" s="23">
        <v>1.0900000000000001</v>
      </c>
      <c r="B24" s="45" t="s">
        <v>24</v>
      </c>
      <c r="C24" s="25" t="s">
        <v>16</v>
      </c>
      <c r="D24" s="35">
        <v>8.09</v>
      </c>
      <c r="E24" s="33"/>
      <c r="F24" s="34">
        <f t="shared" ref="F24:F32" si="0">D24*E24</f>
        <v>0</v>
      </c>
    </row>
    <row r="25" spans="1:6" ht="26.25" x14ac:dyDescent="0.25">
      <c r="A25" s="46">
        <v>1.1000000000000001</v>
      </c>
      <c r="B25" s="31" t="s">
        <v>25</v>
      </c>
      <c r="C25" s="25" t="s">
        <v>14</v>
      </c>
      <c r="D25" s="35">
        <v>20</v>
      </c>
      <c r="E25" s="33"/>
      <c r="F25" s="47">
        <f t="shared" si="0"/>
        <v>0</v>
      </c>
    </row>
    <row r="26" spans="1:6" ht="26.25" x14ac:dyDescent="0.25">
      <c r="A26" s="48">
        <v>1.1100000000000001</v>
      </c>
      <c r="B26" s="31" t="s">
        <v>26</v>
      </c>
      <c r="C26" s="25" t="str">
        <f>C25</f>
        <v>SM</v>
      </c>
      <c r="D26" s="32">
        <v>58.92</v>
      </c>
      <c r="E26" s="49"/>
      <c r="F26" s="50">
        <f t="shared" si="0"/>
        <v>0</v>
      </c>
    </row>
    <row r="27" spans="1:6" ht="39" x14ac:dyDescent="0.25">
      <c r="A27" s="48">
        <v>1.1200000000000001</v>
      </c>
      <c r="B27" s="31" t="s">
        <v>27</v>
      </c>
      <c r="C27" s="25" t="str">
        <f>C26</f>
        <v>SM</v>
      </c>
      <c r="D27" s="51">
        <v>18.239999999999998</v>
      </c>
      <c r="E27" s="49"/>
      <c r="F27" s="50">
        <f t="shared" si="0"/>
        <v>0</v>
      </c>
    </row>
    <row r="28" spans="1:6" x14ac:dyDescent="0.25">
      <c r="A28" s="48">
        <v>1.1299999999999999</v>
      </c>
      <c r="B28" s="52" t="s">
        <v>28</v>
      </c>
      <c r="C28" s="25" t="str">
        <f>C27</f>
        <v>SM</v>
      </c>
      <c r="D28" s="51">
        <v>73.8</v>
      </c>
      <c r="E28" s="49"/>
      <c r="F28" s="50">
        <f t="shared" si="0"/>
        <v>0</v>
      </c>
    </row>
    <row r="29" spans="1:6" x14ac:dyDescent="0.25">
      <c r="A29" s="48">
        <v>1.1399999999999999</v>
      </c>
      <c r="B29" s="52" t="s">
        <v>29</v>
      </c>
      <c r="C29" s="25" t="str">
        <f>C28</f>
        <v>SM</v>
      </c>
      <c r="D29" s="32">
        <v>56.78</v>
      </c>
      <c r="E29" s="49"/>
      <c r="F29" s="50">
        <f t="shared" si="0"/>
        <v>0</v>
      </c>
    </row>
    <row r="30" spans="1:6" ht="26.25" x14ac:dyDescent="0.25">
      <c r="A30" s="48">
        <v>1.1499999999999999</v>
      </c>
      <c r="B30" s="31" t="s">
        <v>30</v>
      </c>
      <c r="C30" s="25" t="s">
        <v>31</v>
      </c>
      <c r="D30" s="53">
        <v>2</v>
      </c>
      <c r="E30" s="49"/>
      <c r="F30" s="50">
        <f t="shared" si="0"/>
        <v>0</v>
      </c>
    </row>
    <row r="31" spans="1:6" ht="26.25" x14ac:dyDescent="0.25">
      <c r="A31" s="48">
        <v>1.1599999999999999</v>
      </c>
      <c r="B31" s="31" t="s">
        <v>32</v>
      </c>
      <c r="C31" s="25" t="s">
        <v>33</v>
      </c>
      <c r="D31" s="53">
        <v>1</v>
      </c>
      <c r="E31" s="49"/>
      <c r="F31" s="50">
        <f t="shared" si="0"/>
        <v>0</v>
      </c>
    </row>
    <row r="32" spans="1:6" x14ac:dyDescent="0.25">
      <c r="A32" s="48">
        <v>1.17</v>
      </c>
      <c r="B32" s="31" t="s">
        <v>34</v>
      </c>
      <c r="C32" s="25" t="str">
        <f>C30</f>
        <v>No</v>
      </c>
      <c r="D32" s="53">
        <v>4</v>
      </c>
      <c r="E32" s="49"/>
      <c r="F32" s="50">
        <f t="shared" si="0"/>
        <v>0</v>
      </c>
    </row>
    <row r="33" spans="1:6" ht="15.75" thickBot="1" x14ac:dyDescent="0.3">
      <c r="A33" s="54"/>
      <c r="B33" s="55" t="s">
        <v>35</v>
      </c>
      <c r="C33" s="56"/>
      <c r="D33" s="57"/>
      <c r="E33" s="58"/>
      <c r="F33" s="59">
        <f>SUM(F12:F32)</f>
        <v>0</v>
      </c>
    </row>
    <row r="34" spans="1:6" ht="15.75" thickBot="1" x14ac:dyDescent="0.3">
      <c r="A34" s="177"/>
      <c r="B34" s="178"/>
      <c r="C34" s="178"/>
      <c r="D34" s="178"/>
      <c r="E34" s="178"/>
      <c r="F34" s="179"/>
    </row>
    <row r="35" spans="1:6" x14ac:dyDescent="0.25">
      <c r="A35" s="180" t="s">
        <v>36</v>
      </c>
      <c r="B35" s="181"/>
      <c r="C35" s="181"/>
      <c r="D35" s="181"/>
      <c r="E35" s="181"/>
      <c r="F35" s="182"/>
    </row>
    <row r="36" spans="1:6" x14ac:dyDescent="0.25">
      <c r="A36" s="60"/>
      <c r="B36" s="61" t="s">
        <v>3</v>
      </c>
      <c r="C36" s="62"/>
      <c r="D36" s="63"/>
      <c r="E36" s="64"/>
      <c r="F36" s="65"/>
    </row>
    <row r="37" spans="1:6" x14ac:dyDescent="0.25">
      <c r="A37" s="66">
        <v>2</v>
      </c>
      <c r="B37" s="67" t="s">
        <v>37</v>
      </c>
      <c r="C37" s="68" t="s">
        <v>5</v>
      </c>
      <c r="D37" s="69">
        <f>F60</f>
        <v>0</v>
      </c>
      <c r="E37" s="70"/>
      <c r="F37" s="71"/>
    </row>
    <row r="38" spans="1:6" x14ac:dyDescent="0.25">
      <c r="A38" s="153"/>
      <c r="B38" s="154"/>
      <c r="C38" s="72"/>
      <c r="D38" s="73"/>
      <c r="E38" s="74"/>
      <c r="F38" s="75"/>
    </row>
    <row r="39" spans="1:6" x14ac:dyDescent="0.25">
      <c r="A39" s="76" t="s">
        <v>6</v>
      </c>
      <c r="B39" s="77" t="s">
        <v>7</v>
      </c>
      <c r="C39" s="77" t="s">
        <v>8</v>
      </c>
      <c r="D39" s="78" t="s">
        <v>9</v>
      </c>
      <c r="E39" s="77" t="s">
        <v>10</v>
      </c>
      <c r="F39" s="79" t="s">
        <v>11</v>
      </c>
    </row>
    <row r="40" spans="1:6" x14ac:dyDescent="0.25">
      <c r="A40" s="23">
        <v>2</v>
      </c>
      <c r="B40" s="24" t="s">
        <v>37</v>
      </c>
      <c r="C40" s="25"/>
      <c r="D40" s="26"/>
      <c r="E40" s="80"/>
      <c r="F40" s="81"/>
    </row>
    <row r="41" spans="1:6" x14ac:dyDescent="0.25">
      <c r="A41" s="23"/>
      <c r="B41" s="24"/>
      <c r="C41" s="25"/>
      <c r="D41" s="26"/>
      <c r="E41" s="80"/>
      <c r="F41" s="81"/>
    </row>
    <row r="42" spans="1:6" ht="51" x14ac:dyDescent="0.25">
      <c r="A42" s="23">
        <v>2.1</v>
      </c>
      <c r="B42" s="82" t="s">
        <v>38</v>
      </c>
      <c r="C42" s="25"/>
      <c r="D42" s="30"/>
      <c r="E42" s="80"/>
      <c r="F42" s="81"/>
    </row>
    <row r="43" spans="1:6" ht="26.25" x14ac:dyDescent="0.25">
      <c r="A43" s="23">
        <v>2.0099999999999998</v>
      </c>
      <c r="B43" s="31" t="s">
        <v>13</v>
      </c>
      <c r="C43" s="25" t="s">
        <v>14</v>
      </c>
      <c r="D43" s="53">
        <v>39.200000000000003</v>
      </c>
      <c r="E43" s="49"/>
      <c r="F43" s="34">
        <f>D43*E43</f>
        <v>0</v>
      </c>
    </row>
    <row r="44" spans="1:6" ht="51.75" x14ac:dyDescent="0.25">
      <c r="A44" s="23">
        <v>2.02</v>
      </c>
      <c r="B44" s="31" t="s">
        <v>39</v>
      </c>
      <c r="C44" s="25" t="s">
        <v>16</v>
      </c>
      <c r="D44" s="53">
        <v>70.849999999999994</v>
      </c>
      <c r="E44" s="49"/>
      <c r="F44" s="34">
        <f>D44*E44</f>
        <v>0</v>
      </c>
    </row>
    <row r="45" spans="1:6" ht="26.25" x14ac:dyDescent="0.25">
      <c r="A45" s="23">
        <v>2.0499999999999998</v>
      </c>
      <c r="B45" s="31" t="s">
        <v>17</v>
      </c>
      <c r="C45" s="25" t="s">
        <v>16</v>
      </c>
      <c r="D45" s="53">
        <v>9.4499999999999993</v>
      </c>
      <c r="E45" s="49"/>
      <c r="F45" s="34">
        <f>D45*E45</f>
        <v>0</v>
      </c>
    </row>
    <row r="46" spans="1:6" ht="39" x14ac:dyDescent="0.25">
      <c r="A46" s="23">
        <v>2.06</v>
      </c>
      <c r="B46" s="31" t="s">
        <v>40</v>
      </c>
      <c r="C46" s="25" t="s">
        <v>16</v>
      </c>
      <c r="D46" s="53">
        <v>2.0699999999999998</v>
      </c>
      <c r="E46" s="49"/>
      <c r="F46" s="34">
        <f>D46*E46</f>
        <v>0</v>
      </c>
    </row>
    <row r="47" spans="1:6" ht="60" x14ac:dyDescent="0.25">
      <c r="A47" s="23"/>
      <c r="B47" s="83" t="s">
        <v>41</v>
      </c>
      <c r="C47" s="25"/>
      <c r="D47" s="53"/>
      <c r="E47" s="49"/>
      <c r="F47" s="34"/>
    </row>
    <row r="48" spans="1:6" x14ac:dyDescent="0.25">
      <c r="A48" s="23">
        <v>2.0699999999999998</v>
      </c>
      <c r="B48" s="31" t="s">
        <v>20</v>
      </c>
      <c r="C48" s="25" t="s">
        <v>21</v>
      </c>
      <c r="D48" s="53">
        <v>1443.84</v>
      </c>
      <c r="E48" s="49"/>
      <c r="F48" s="34">
        <f>D48*E48</f>
        <v>0</v>
      </c>
    </row>
    <row r="49" spans="1:6" x14ac:dyDescent="0.25">
      <c r="A49" s="36"/>
      <c r="B49" s="37" t="s">
        <v>22</v>
      </c>
      <c r="C49" s="38"/>
      <c r="D49" s="53"/>
      <c r="E49" s="49"/>
      <c r="F49" s="34"/>
    </row>
    <row r="50" spans="1:6" x14ac:dyDescent="0.25">
      <c r="A50" s="36"/>
      <c r="B50" s="42" t="s">
        <v>23</v>
      </c>
      <c r="C50" s="38"/>
      <c r="D50" s="53"/>
      <c r="E50" s="49"/>
      <c r="F50" s="34"/>
    </row>
    <row r="51" spans="1:6" ht="30" x14ac:dyDescent="0.25">
      <c r="A51" s="23">
        <v>2.08</v>
      </c>
      <c r="B51" s="45" t="s">
        <v>42</v>
      </c>
      <c r="C51" s="25" t="s">
        <v>16</v>
      </c>
      <c r="D51" s="53">
        <v>15.04</v>
      </c>
      <c r="E51" s="49"/>
      <c r="F51" s="34">
        <f t="shared" ref="F51:F59" si="1">D51*E51</f>
        <v>0</v>
      </c>
    </row>
    <row r="52" spans="1:6" ht="26.25" x14ac:dyDescent="0.25">
      <c r="A52" s="84">
        <v>2.09</v>
      </c>
      <c r="B52" s="31" t="s">
        <v>25</v>
      </c>
      <c r="C52" s="85" t="s">
        <v>14</v>
      </c>
      <c r="D52" s="53">
        <v>20</v>
      </c>
      <c r="E52" s="49"/>
      <c r="F52" s="34">
        <f t="shared" si="1"/>
        <v>0</v>
      </c>
    </row>
    <row r="53" spans="1:6" ht="26.25" x14ac:dyDescent="0.25">
      <c r="A53" s="48">
        <v>2.1</v>
      </c>
      <c r="B53" s="31" t="s">
        <v>26</v>
      </c>
      <c r="C53" s="86" t="str">
        <f>C52</f>
        <v>SM</v>
      </c>
      <c r="D53" s="53">
        <v>74.319999999999993</v>
      </c>
      <c r="E53" s="49"/>
      <c r="F53" s="34">
        <f t="shared" si="1"/>
        <v>0</v>
      </c>
    </row>
    <row r="54" spans="1:6" ht="39" x14ac:dyDescent="0.25">
      <c r="A54" s="48">
        <v>2.11</v>
      </c>
      <c r="B54" s="31" t="s">
        <v>27</v>
      </c>
      <c r="C54" s="86" t="str">
        <f>C53</f>
        <v>SM</v>
      </c>
      <c r="D54" s="53">
        <f>9*3</f>
        <v>27</v>
      </c>
      <c r="E54" s="49"/>
      <c r="F54" s="34">
        <f t="shared" si="1"/>
        <v>0</v>
      </c>
    </row>
    <row r="55" spans="1:6" ht="25.5" x14ac:dyDescent="0.25">
      <c r="A55" s="48">
        <v>2.12</v>
      </c>
      <c r="B55" s="82" t="s">
        <v>28</v>
      </c>
      <c r="C55" s="86" t="str">
        <f>C54</f>
        <v>SM</v>
      </c>
      <c r="D55" s="53">
        <v>56.88</v>
      </c>
      <c r="E55" s="49"/>
      <c r="F55" s="34">
        <f t="shared" si="1"/>
        <v>0</v>
      </c>
    </row>
    <row r="56" spans="1:6" x14ac:dyDescent="0.25">
      <c r="A56" s="48">
        <v>2.13</v>
      </c>
      <c r="B56" s="52" t="s">
        <v>29</v>
      </c>
      <c r="C56" s="86" t="str">
        <f>C55</f>
        <v>SM</v>
      </c>
      <c r="D56" s="53">
        <v>28.08</v>
      </c>
      <c r="E56" s="49"/>
      <c r="F56" s="34">
        <f t="shared" si="1"/>
        <v>0</v>
      </c>
    </row>
    <row r="57" spans="1:6" ht="26.25" x14ac:dyDescent="0.25">
      <c r="A57" s="48">
        <v>2.14</v>
      </c>
      <c r="B57" s="31" t="s">
        <v>30</v>
      </c>
      <c r="C57" s="86" t="s">
        <v>43</v>
      </c>
      <c r="D57" s="53">
        <v>2</v>
      </c>
      <c r="E57" s="49"/>
      <c r="F57" s="34">
        <f t="shared" si="1"/>
        <v>0</v>
      </c>
    </row>
    <row r="58" spans="1:6" ht="26.25" x14ac:dyDescent="0.25">
      <c r="A58" s="48">
        <v>2.15</v>
      </c>
      <c r="B58" s="31" t="s">
        <v>32</v>
      </c>
      <c r="C58" s="86" t="s">
        <v>33</v>
      </c>
      <c r="D58" s="53">
        <v>1</v>
      </c>
      <c r="E58" s="49"/>
      <c r="F58" s="34">
        <f t="shared" si="1"/>
        <v>0</v>
      </c>
    </row>
    <row r="59" spans="1:6" x14ac:dyDescent="0.25">
      <c r="A59" s="48">
        <v>2.16</v>
      </c>
      <c r="B59" s="31" t="s">
        <v>44</v>
      </c>
      <c r="C59" s="86" t="str">
        <f>C57</f>
        <v>NO</v>
      </c>
      <c r="D59" s="53">
        <v>1</v>
      </c>
      <c r="E59" s="49"/>
      <c r="F59" s="34">
        <f t="shared" si="1"/>
        <v>0</v>
      </c>
    </row>
    <row r="60" spans="1:6" ht="15.75" thickBot="1" x14ac:dyDescent="0.3">
      <c r="A60" s="54"/>
      <c r="B60" s="55" t="s">
        <v>45</v>
      </c>
      <c r="C60" s="56"/>
      <c r="D60" s="57"/>
      <c r="E60" s="87"/>
      <c r="F60" s="59">
        <f>SUM(F40:F59)</f>
        <v>0</v>
      </c>
    </row>
    <row r="61" spans="1:6" ht="15.75" thickBot="1" x14ac:dyDescent="0.3">
      <c r="A61" s="177"/>
      <c r="B61" s="178"/>
      <c r="C61" s="178"/>
      <c r="D61" s="178"/>
      <c r="E61" s="178"/>
      <c r="F61" s="179"/>
    </row>
    <row r="62" spans="1:6" x14ac:dyDescent="0.25">
      <c r="A62" s="183" t="s">
        <v>46</v>
      </c>
      <c r="B62" s="184"/>
      <c r="C62" s="184"/>
      <c r="D62" s="184"/>
      <c r="E62" s="184"/>
      <c r="F62" s="185"/>
    </row>
    <row r="63" spans="1:6" x14ac:dyDescent="0.25">
      <c r="A63" s="60"/>
      <c r="B63" s="61" t="s">
        <v>3</v>
      </c>
      <c r="C63" s="62"/>
      <c r="D63" s="63"/>
      <c r="E63" s="88"/>
      <c r="F63" s="65"/>
    </row>
    <row r="64" spans="1:6" x14ac:dyDescent="0.25">
      <c r="A64" s="66">
        <v>3</v>
      </c>
      <c r="B64" s="67" t="s">
        <v>47</v>
      </c>
      <c r="C64" s="68" t="s">
        <v>5</v>
      </c>
      <c r="D64" s="69">
        <f>F88</f>
        <v>0</v>
      </c>
      <c r="E64" s="33"/>
      <c r="F64" s="71"/>
    </row>
    <row r="65" spans="1:6" x14ac:dyDescent="0.25">
      <c r="A65" s="153"/>
      <c r="B65" s="154"/>
      <c r="C65" s="72"/>
      <c r="D65" s="73"/>
      <c r="E65" s="89"/>
      <c r="F65" s="75"/>
    </row>
    <row r="66" spans="1:6" x14ac:dyDescent="0.25">
      <c r="A66" s="76" t="s">
        <v>6</v>
      </c>
      <c r="B66" s="77" t="s">
        <v>7</v>
      </c>
      <c r="C66" s="77" t="s">
        <v>8</v>
      </c>
      <c r="D66" s="78" t="s">
        <v>9</v>
      </c>
      <c r="E66" s="90" t="s">
        <v>10</v>
      </c>
      <c r="F66" s="79" t="s">
        <v>11</v>
      </c>
    </row>
    <row r="67" spans="1:6" x14ac:dyDescent="0.25">
      <c r="A67" s="23">
        <v>3</v>
      </c>
      <c r="B67" s="24" t="s">
        <v>47</v>
      </c>
      <c r="C67" s="25"/>
      <c r="D67" s="26"/>
      <c r="E67" s="27"/>
      <c r="F67" s="81"/>
    </row>
    <row r="68" spans="1:6" ht="39" x14ac:dyDescent="0.25">
      <c r="A68" s="23">
        <v>3.1</v>
      </c>
      <c r="B68" s="31" t="s">
        <v>48</v>
      </c>
      <c r="C68" s="25"/>
      <c r="D68" s="30"/>
      <c r="E68" s="27"/>
      <c r="F68" s="81"/>
    </row>
    <row r="69" spans="1:6" ht="26.25" x14ac:dyDescent="0.25">
      <c r="A69" s="23">
        <v>3.01</v>
      </c>
      <c r="B69" s="31" t="s">
        <v>13</v>
      </c>
      <c r="C69" s="25" t="s">
        <v>14</v>
      </c>
      <c r="D69" s="32">
        <v>34.21</v>
      </c>
      <c r="E69" s="49"/>
      <c r="F69" s="34">
        <f>D69*E69</f>
        <v>0</v>
      </c>
    </row>
    <row r="70" spans="1:6" ht="51.75" x14ac:dyDescent="0.25">
      <c r="A70" s="23">
        <v>3.02</v>
      </c>
      <c r="B70" s="31" t="s">
        <v>49</v>
      </c>
      <c r="C70" s="25" t="s">
        <v>16</v>
      </c>
      <c r="D70" s="32">
        <v>95.79</v>
      </c>
      <c r="E70" s="49"/>
      <c r="F70" s="34">
        <f>D70*E70</f>
        <v>0</v>
      </c>
    </row>
    <row r="71" spans="1:6" ht="26.25" x14ac:dyDescent="0.25">
      <c r="A71" s="23">
        <v>3.05</v>
      </c>
      <c r="B71" s="31" t="s">
        <v>17</v>
      </c>
      <c r="C71" s="25" t="s">
        <v>16</v>
      </c>
      <c r="D71" s="32">
        <v>6.84</v>
      </c>
      <c r="E71" s="49"/>
      <c r="F71" s="34">
        <f>D71*E71</f>
        <v>0</v>
      </c>
    </row>
    <row r="72" spans="1:6" ht="39" x14ac:dyDescent="0.25">
      <c r="A72" s="23">
        <v>3.06</v>
      </c>
      <c r="B72" s="31" t="s">
        <v>40</v>
      </c>
      <c r="C72" s="25" t="s">
        <v>16</v>
      </c>
      <c r="D72" s="32">
        <v>1.51</v>
      </c>
      <c r="E72" s="49"/>
      <c r="F72" s="34">
        <f>D72*E72</f>
        <v>0</v>
      </c>
    </row>
    <row r="73" spans="1:6" ht="39" x14ac:dyDescent="0.25">
      <c r="A73" s="23"/>
      <c r="B73" s="31" t="s">
        <v>50</v>
      </c>
      <c r="C73" s="25"/>
      <c r="D73" s="32"/>
      <c r="E73" s="49"/>
      <c r="F73" s="34"/>
    </row>
    <row r="74" spans="1:6" x14ac:dyDescent="0.25">
      <c r="A74" s="23">
        <v>3.07</v>
      </c>
      <c r="B74" s="31" t="s">
        <v>20</v>
      </c>
      <c r="C74" s="25" t="s">
        <v>21</v>
      </c>
      <c r="D74" s="32">
        <v>1385.67</v>
      </c>
      <c r="E74" s="49"/>
      <c r="F74" s="34">
        <f>D74*E74</f>
        <v>0</v>
      </c>
    </row>
    <row r="75" spans="1:6" x14ac:dyDescent="0.25">
      <c r="A75" s="91"/>
      <c r="B75" s="92" t="s">
        <v>51</v>
      </c>
      <c r="C75" s="38"/>
      <c r="D75" s="32"/>
      <c r="E75" s="49"/>
      <c r="F75" s="34"/>
    </row>
    <row r="76" spans="1:6" x14ac:dyDescent="0.25">
      <c r="A76" s="23">
        <v>3.08</v>
      </c>
      <c r="B76" s="31" t="s">
        <v>52</v>
      </c>
      <c r="C76" s="25" t="s">
        <v>14</v>
      </c>
      <c r="D76" s="32">
        <v>34.43</v>
      </c>
      <c r="E76" s="49"/>
      <c r="F76" s="34">
        <f>D76*E76</f>
        <v>0</v>
      </c>
    </row>
    <row r="77" spans="1:6" x14ac:dyDescent="0.25">
      <c r="A77" s="84">
        <v>3.09</v>
      </c>
      <c r="B77" s="31" t="s">
        <v>53</v>
      </c>
      <c r="C77" s="25" t="s">
        <v>14</v>
      </c>
      <c r="D77" s="32">
        <v>21.12</v>
      </c>
      <c r="E77" s="49"/>
      <c r="F77" s="34">
        <f>D77*E77</f>
        <v>0</v>
      </c>
    </row>
    <row r="78" spans="1:6" x14ac:dyDescent="0.25">
      <c r="A78" s="48"/>
      <c r="B78" s="37" t="s">
        <v>22</v>
      </c>
      <c r="C78" s="38"/>
      <c r="D78" s="32"/>
      <c r="E78" s="49"/>
      <c r="F78" s="34"/>
    </row>
    <row r="79" spans="1:6" x14ac:dyDescent="0.25">
      <c r="A79" s="48"/>
      <c r="B79" s="42" t="s">
        <v>23</v>
      </c>
      <c r="C79" s="38"/>
      <c r="D79" s="32"/>
      <c r="E79" s="49"/>
      <c r="F79" s="34"/>
    </row>
    <row r="80" spans="1:6" ht="26.25" x14ac:dyDescent="0.25">
      <c r="A80" s="48">
        <v>3.1</v>
      </c>
      <c r="B80" s="31" t="s">
        <v>42</v>
      </c>
      <c r="C80" s="25" t="s">
        <v>16</v>
      </c>
      <c r="D80" s="32">
        <v>14.43</v>
      </c>
      <c r="E80" s="49"/>
      <c r="F80" s="34">
        <f t="shared" ref="F80:F87" si="2">D80*E80</f>
        <v>0</v>
      </c>
    </row>
    <row r="81" spans="1:6" ht="26.25" x14ac:dyDescent="0.25">
      <c r="A81" s="48">
        <v>3.11</v>
      </c>
      <c r="B81" s="31" t="s">
        <v>26</v>
      </c>
      <c r="C81" s="25" t="s">
        <v>14</v>
      </c>
      <c r="D81" s="32">
        <v>46.34</v>
      </c>
      <c r="E81" s="49"/>
      <c r="F81" s="34">
        <f t="shared" si="2"/>
        <v>0</v>
      </c>
    </row>
    <row r="82" spans="1:6" ht="39" x14ac:dyDescent="0.25">
      <c r="A82" s="48">
        <v>3.12</v>
      </c>
      <c r="B82" s="31" t="s">
        <v>27</v>
      </c>
      <c r="C82" s="25" t="str">
        <f>C81</f>
        <v>SM</v>
      </c>
      <c r="D82" s="32">
        <v>20.43</v>
      </c>
      <c r="E82" s="49"/>
      <c r="F82" s="34">
        <f t="shared" si="2"/>
        <v>0</v>
      </c>
    </row>
    <row r="83" spans="1:6" ht="25.5" x14ac:dyDescent="0.25">
      <c r="A83" s="48">
        <v>3.13</v>
      </c>
      <c r="B83" s="82" t="s">
        <v>28</v>
      </c>
      <c r="C83" s="25" t="str">
        <f>C82</f>
        <v>SM</v>
      </c>
      <c r="D83" s="32">
        <v>41.06</v>
      </c>
      <c r="E83" s="49"/>
      <c r="F83" s="34">
        <f t="shared" si="2"/>
        <v>0</v>
      </c>
    </row>
    <row r="84" spans="1:6" x14ac:dyDescent="0.25">
      <c r="A84" s="48">
        <v>3.14</v>
      </c>
      <c r="B84" s="52" t="s">
        <v>54</v>
      </c>
      <c r="C84" s="25" t="str">
        <f>C83</f>
        <v>SM</v>
      </c>
      <c r="D84" s="32">
        <v>46.34</v>
      </c>
      <c r="E84" s="49"/>
      <c r="F84" s="34">
        <f t="shared" si="2"/>
        <v>0</v>
      </c>
    </row>
    <row r="85" spans="1:6" ht="26.25" x14ac:dyDescent="0.25">
      <c r="A85" s="48">
        <v>3.15</v>
      </c>
      <c r="B85" s="31" t="s">
        <v>55</v>
      </c>
      <c r="C85" s="25" t="s">
        <v>43</v>
      </c>
      <c r="D85" s="32">
        <v>1</v>
      </c>
      <c r="E85" s="49"/>
      <c r="F85" s="34">
        <f t="shared" si="2"/>
        <v>0</v>
      </c>
    </row>
    <row r="86" spans="1:6" ht="26.25" x14ac:dyDescent="0.25">
      <c r="A86" s="48">
        <v>3.16</v>
      </c>
      <c r="B86" s="31" t="s">
        <v>32</v>
      </c>
      <c r="C86" s="25" t="s">
        <v>33</v>
      </c>
      <c r="D86" s="32">
        <v>1</v>
      </c>
      <c r="E86" s="49"/>
      <c r="F86" s="34">
        <f t="shared" si="2"/>
        <v>0</v>
      </c>
    </row>
    <row r="87" spans="1:6" x14ac:dyDescent="0.25">
      <c r="A87" s="48">
        <v>3.17</v>
      </c>
      <c r="B87" s="31" t="s">
        <v>56</v>
      </c>
      <c r="C87" s="25" t="str">
        <f>C85</f>
        <v>NO</v>
      </c>
      <c r="D87" s="32">
        <v>1</v>
      </c>
      <c r="E87" s="49"/>
      <c r="F87" s="34">
        <f t="shared" si="2"/>
        <v>0</v>
      </c>
    </row>
    <row r="88" spans="1:6" ht="15.75" thickBot="1" x14ac:dyDescent="0.3">
      <c r="A88" s="48"/>
      <c r="B88" s="93" t="s">
        <v>57</v>
      </c>
      <c r="C88" s="94"/>
      <c r="D88" s="95"/>
      <c r="E88" s="96"/>
      <c r="F88" s="59">
        <f>SUM(F67:F87)</f>
        <v>0</v>
      </c>
    </row>
    <row r="89" spans="1:6" ht="15.75" thickBot="1" x14ac:dyDescent="0.3">
      <c r="A89" s="177"/>
      <c r="B89" s="178"/>
      <c r="C89" s="178"/>
      <c r="D89" s="178"/>
      <c r="E89" s="178"/>
      <c r="F89" s="179"/>
    </row>
    <row r="90" spans="1:6" x14ac:dyDescent="0.25">
      <c r="A90" s="183" t="s">
        <v>58</v>
      </c>
      <c r="B90" s="184"/>
      <c r="C90" s="184"/>
      <c r="D90" s="184"/>
      <c r="E90" s="184"/>
      <c r="F90" s="185"/>
    </row>
    <row r="91" spans="1:6" ht="38.25" x14ac:dyDescent="0.25">
      <c r="A91" s="48">
        <v>4</v>
      </c>
      <c r="B91" s="97" t="s">
        <v>59</v>
      </c>
      <c r="C91" s="86" t="s">
        <v>14</v>
      </c>
      <c r="D91" s="32">
        <v>30.3</v>
      </c>
      <c r="E91" s="49"/>
      <c r="F91" s="34">
        <f t="shared" ref="F91:F110" si="3">E91*D91</f>
        <v>0</v>
      </c>
    </row>
    <row r="92" spans="1:6" x14ac:dyDescent="0.25">
      <c r="A92" s="48">
        <v>4.01</v>
      </c>
      <c r="B92" s="97" t="s">
        <v>60</v>
      </c>
      <c r="C92" s="86" t="s">
        <v>16</v>
      </c>
      <c r="D92" s="32">
        <v>19.7</v>
      </c>
      <c r="E92" s="49"/>
      <c r="F92" s="34">
        <f t="shared" si="3"/>
        <v>0</v>
      </c>
    </row>
    <row r="93" spans="1:6" ht="25.5" x14ac:dyDescent="0.25">
      <c r="A93" s="48">
        <v>4.0199999999999996</v>
      </c>
      <c r="B93" s="98" t="s">
        <v>61</v>
      </c>
      <c r="C93" s="86" t="s">
        <v>16</v>
      </c>
      <c r="D93" s="32">
        <v>5.3</v>
      </c>
      <c r="E93" s="49"/>
      <c r="F93" s="34">
        <f t="shared" si="3"/>
        <v>0</v>
      </c>
    </row>
    <row r="94" spans="1:6" x14ac:dyDescent="0.25">
      <c r="A94" s="48">
        <v>4.03</v>
      </c>
      <c r="B94" s="97" t="s">
        <v>62</v>
      </c>
      <c r="C94" s="86" t="s">
        <v>16</v>
      </c>
      <c r="D94" s="32">
        <v>2.5</v>
      </c>
      <c r="E94" s="49"/>
      <c r="F94" s="34">
        <f t="shared" si="3"/>
        <v>0</v>
      </c>
    </row>
    <row r="95" spans="1:6" x14ac:dyDescent="0.25">
      <c r="A95" s="48">
        <v>4.04</v>
      </c>
      <c r="B95" s="97" t="s">
        <v>63</v>
      </c>
      <c r="C95" s="86" t="s">
        <v>16</v>
      </c>
      <c r="D95" s="32">
        <v>4</v>
      </c>
      <c r="E95" s="49"/>
      <c r="F95" s="34">
        <f t="shared" si="3"/>
        <v>0</v>
      </c>
    </row>
    <row r="96" spans="1:6" x14ac:dyDescent="0.25">
      <c r="A96" s="48">
        <v>4.05</v>
      </c>
      <c r="B96" s="97" t="s">
        <v>64</v>
      </c>
      <c r="C96" s="86" t="s">
        <v>14</v>
      </c>
      <c r="D96" s="32">
        <v>40.1</v>
      </c>
      <c r="E96" s="49"/>
      <c r="F96" s="34">
        <f t="shared" si="3"/>
        <v>0</v>
      </c>
    </row>
    <row r="97" spans="1:6" x14ac:dyDescent="0.25">
      <c r="A97" s="48">
        <v>4.0599999999999996</v>
      </c>
      <c r="B97" s="97" t="s">
        <v>65</v>
      </c>
      <c r="C97" s="86" t="s">
        <v>14</v>
      </c>
      <c r="D97" s="32">
        <v>6</v>
      </c>
      <c r="E97" s="49"/>
      <c r="F97" s="34">
        <f t="shared" si="3"/>
        <v>0</v>
      </c>
    </row>
    <row r="98" spans="1:6" x14ac:dyDescent="0.25">
      <c r="A98" s="48">
        <v>4.07</v>
      </c>
      <c r="B98" s="97" t="s">
        <v>66</v>
      </c>
      <c r="C98" s="86" t="s">
        <v>43</v>
      </c>
      <c r="D98" s="32">
        <v>2</v>
      </c>
      <c r="E98" s="49"/>
      <c r="F98" s="34">
        <f t="shared" si="3"/>
        <v>0</v>
      </c>
    </row>
    <row r="99" spans="1:6" x14ac:dyDescent="0.25">
      <c r="A99" s="48">
        <v>4.08</v>
      </c>
      <c r="B99" s="97" t="s">
        <v>67</v>
      </c>
      <c r="C99" s="86" t="s">
        <v>43</v>
      </c>
      <c r="D99" s="32">
        <v>2</v>
      </c>
      <c r="E99" s="49"/>
      <c r="F99" s="34">
        <f t="shared" si="3"/>
        <v>0</v>
      </c>
    </row>
    <row r="100" spans="1:6" x14ac:dyDescent="0.25">
      <c r="A100" s="48">
        <v>4.09</v>
      </c>
      <c r="B100" s="97" t="s">
        <v>68</v>
      </c>
      <c r="C100" s="86" t="s">
        <v>43</v>
      </c>
      <c r="D100" s="32">
        <v>1</v>
      </c>
      <c r="E100" s="49"/>
      <c r="F100" s="34">
        <f t="shared" si="3"/>
        <v>0</v>
      </c>
    </row>
    <row r="101" spans="1:6" x14ac:dyDescent="0.25">
      <c r="A101" s="48">
        <v>4.0999999999999996</v>
      </c>
      <c r="B101" s="97" t="s">
        <v>69</v>
      </c>
      <c r="C101" s="86" t="s">
        <v>43</v>
      </c>
      <c r="D101" s="32">
        <v>1</v>
      </c>
      <c r="E101" s="49"/>
      <c r="F101" s="34">
        <f t="shared" si="3"/>
        <v>0</v>
      </c>
    </row>
    <row r="102" spans="1:6" x14ac:dyDescent="0.25">
      <c r="A102" s="48">
        <v>4.1100000000000003</v>
      </c>
      <c r="B102" s="97" t="s">
        <v>70</v>
      </c>
      <c r="C102" s="86" t="s">
        <v>43</v>
      </c>
      <c r="D102" s="32">
        <v>1</v>
      </c>
      <c r="E102" s="49"/>
      <c r="F102" s="34">
        <f t="shared" si="3"/>
        <v>0</v>
      </c>
    </row>
    <row r="103" spans="1:6" x14ac:dyDescent="0.25">
      <c r="A103" s="48">
        <v>4.12</v>
      </c>
      <c r="B103" s="97" t="s">
        <v>71</v>
      </c>
      <c r="C103" s="86" t="s">
        <v>43</v>
      </c>
      <c r="D103" s="32">
        <v>1</v>
      </c>
      <c r="E103" s="49"/>
      <c r="F103" s="34">
        <f t="shared" si="3"/>
        <v>0</v>
      </c>
    </row>
    <row r="104" spans="1:6" x14ac:dyDescent="0.25">
      <c r="A104" s="48">
        <v>4.13</v>
      </c>
      <c r="B104" s="97" t="s">
        <v>72</v>
      </c>
      <c r="C104" s="86" t="s">
        <v>43</v>
      </c>
      <c r="D104" s="32">
        <v>2</v>
      </c>
      <c r="E104" s="49"/>
      <c r="F104" s="34">
        <f t="shared" si="3"/>
        <v>0</v>
      </c>
    </row>
    <row r="105" spans="1:6" x14ac:dyDescent="0.25">
      <c r="A105" s="48">
        <v>4.1399999999999997</v>
      </c>
      <c r="B105" s="97" t="s">
        <v>73</v>
      </c>
      <c r="C105" s="86" t="s">
        <v>43</v>
      </c>
      <c r="D105" s="32">
        <v>8</v>
      </c>
      <c r="E105" s="49"/>
      <c r="F105" s="34">
        <f t="shared" si="3"/>
        <v>0</v>
      </c>
    </row>
    <row r="106" spans="1:6" x14ac:dyDescent="0.25">
      <c r="A106" s="48">
        <v>4.1500000000000004</v>
      </c>
      <c r="B106" s="97" t="s">
        <v>74</v>
      </c>
      <c r="C106" s="86" t="s">
        <v>43</v>
      </c>
      <c r="D106" s="32">
        <v>3</v>
      </c>
      <c r="E106" s="49"/>
      <c r="F106" s="34">
        <f t="shared" si="3"/>
        <v>0</v>
      </c>
    </row>
    <row r="107" spans="1:6" x14ac:dyDescent="0.25">
      <c r="A107" s="48">
        <v>4.16</v>
      </c>
      <c r="B107" s="97" t="s">
        <v>75</v>
      </c>
      <c r="C107" s="86" t="s">
        <v>43</v>
      </c>
      <c r="D107" s="32">
        <v>1</v>
      </c>
      <c r="E107" s="49"/>
      <c r="F107" s="34">
        <f t="shared" si="3"/>
        <v>0</v>
      </c>
    </row>
    <row r="108" spans="1:6" x14ac:dyDescent="0.25">
      <c r="A108" s="48">
        <v>4.17</v>
      </c>
      <c r="B108" s="97" t="s">
        <v>76</v>
      </c>
      <c r="C108" s="86" t="s">
        <v>43</v>
      </c>
      <c r="D108" s="32">
        <v>8</v>
      </c>
      <c r="E108" s="49"/>
      <c r="F108" s="34">
        <f t="shared" si="3"/>
        <v>0</v>
      </c>
    </row>
    <row r="109" spans="1:6" x14ac:dyDescent="0.25">
      <c r="A109" s="48">
        <v>4.18</v>
      </c>
      <c r="B109" s="97" t="s">
        <v>77</v>
      </c>
      <c r="C109" s="86" t="s">
        <v>43</v>
      </c>
      <c r="D109" s="32">
        <v>1</v>
      </c>
      <c r="E109" s="49"/>
      <c r="F109" s="34">
        <f t="shared" si="3"/>
        <v>0</v>
      </c>
    </row>
    <row r="110" spans="1:6" x14ac:dyDescent="0.25">
      <c r="A110" s="48">
        <v>4.1900000000000004</v>
      </c>
      <c r="B110" s="99" t="s">
        <v>78</v>
      </c>
      <c r="C110" s="86" t="s">
        <v>79</v>
      </c>
      <c r="D110" s="32">
        <v>100</v>
      </c>
      <c r="E110" s="49"/>
      <c r="F110" s="34">
        <f t="shared" si="3"/>
        <v>0</v>
      </c>
    </row>
    <row r="111" spans="1:6" x14ac:dyDescent="0.25">
      <c r="A111" s="48"/>
      <c r="B111" s="93" t="s">
        <v>80</v>
      </c>
      <c r="C111" s="100"/>
      <c r="D111" s="100"/>
      <c r="E111" s="100"/>
      <c r="F111" s="101">
        <f>SUM(F91:F110)</f>
        <v>0</v>
      </c>
    </row>
    <row r="112" spans="1:6" ht="15.75" thickBot="1" x14ac:dyDescent="0.3">
      <c r="A112" s="102"/>
      <c r="B112" s="103"/>
      <c r="C112" s="25"/>
      <c r="D112" s="32"/>
      <c r="E112" s="33"/>
      <c r="F112" s="104"/>
    </row>
    <row r="113" spans="1:6" x14ac:dyDescent="0.25">
      <c r="A113" s="189" t="s">
        <v>81</v>
      </c>
      <c r="B113" s="190"/>
      <c r="C113" s="190"/>
      <c r="D113" s="190"/>
      <c r="E113" s="190"/>
      <c r="F113" s="191"/>
    </row>
    <row r="114" spans="1:6" x14ac:dyDescent="0.25">
      <c r="A114" s="48"/>
      <c r="B114" s="105" t="s">
        <v>82</v>
      </c>
      <c r="C114" s="106"/>
      <c r="D114" s="107"/>
      <c r="E114" s="108"/>
      <c r="F114" s="109"/>
    </row>
    <row r="115" spans="1:6" x14ac:dyDescent="0.25">
      <c r="A115" s="48">
        <v>6.01</v>
      </c>
      <c r="B115" s="97" t="s">
        <v>83</v>
      </c>
      <c r="C115" s="86" t="s">
        <v>84</v>
      </c>
      <c r="D115" s="32">
        <v>1</v>
      </c>
      <c r="E115" s="49"/>
      <c r="F115" s="34">
        <f t="shared" ref="F115:F116" si="4">D115*E115</f>
        <v>0</v>
      </c>
    </row>
    <row r="116" spans="1:6" ht="38.25" x14ac:dyDescent="0.25">
      <c r="A116" s="48">
        <v>6.02</v>
      </c>
      <c r="B116" s="97" t="s">
        <v>85</v>
      </c>
      <c r="C116" s="86" t="s">
        <v>79</v>
      </c>
      <c r="D116" s="32">
        <v>92.88</v>
      </c>
      <c r="E116" s="49"/>
      <c r="F116" s="34">
        <f t="shared" si="4"/>
        <v>0</v>
      </c>
    </row>
    <row r="117" spans="1:6" x14ac:dyDescent="0.25">
      <c r="A117" s="48"/>
      <c r="B117" s="105" t="s">
        <v>86</v>
      </c>
      <c r="C117" s="86"/>
      <c r="D117" s="32"/>
      <c r="E117" s="49"/>
      <c r="F117" s="28">
        <f>SUM(F115:F116)</f>
        <v>0</v>
      </c>
    </row>
    <row r="118" spans="1:6" x14ac:dyDescent="0.25">
      <c r="A118" s="48"/>
      <c r="B118" s="105" t="s">
        <v>87</v>
      </c>
      <c r="C118" s="86"/>
      <c r="D118" s="32"/>
      <c r="E118" s="49"/>
      <c r="F118" s="34"/>
    </row>
    <row r="119" spans="1:6" ht="38.25" x14ac:dyDescent="0.25">
      <c r="A119" s="48">
        <v>6.03</v>
      </c>
      <c r="B119" s="97" t="s">
        <v>106</v>
      </c>
      <c r="C119" s="86" t="s">
        <v>79</v>
      </c>
      <c r="D119" s="32">
        <v>516</v>
      </c>
      <c r="E119" s="49"/>
      <c r="F119" s="34">
        <f>D119*E119</f>
        <v>0</v>
      </c>
    </row>
    <row r="120" spans="1:6" x14ac:dyDescent="0.25">
      <c r="A120" s="48"/>
      <c r="B120" s="97" t="s">
        <v>88</v>
      </c>
      <c r="C120" s="86"/>
      <c r="D120" s="32"/>
      <c r="E120" s="49"/>
      <c r="F120" s="28">
        <f>SUM(F119)</f>
        <v>0</v>
      </c>
    </row>
    <row r="121" spans="1:6" x14ac:dyDescent="0.25">
      <c r="A121" s="48"/>
      <c r="B121" s="105" t="s">
        <v>89</v>
      </c>
      <c r="C121" s="86"/>
      <c r="D121" s="32"/>
      <c r="E121" s="49"/>
      <c r="F121" s="34"/>
    </row>
    <row r="122" spans="1:6" ht="25.5" x14ac:dyDescent="0.25">
      <c r="A122" s="48">
        <v>6.04</v>
      </c>
      <c r="B122" s="97" t="s">
        <v>90</v>
      </c>
      <c r="C122" s="86" t="s">
        <v>79</v>
      </c>
      <c r="D122" s="32">
        <v>220</v>
      </c>
      <c r="E122" s="49"/>
      <c r="F122" s="34">
        <f t="shared" ref="F122" si="5">D122*E122</f>
        <v>0</v>
      </c>
    </row>
    <row r="123" spans="1:6" x14ac:dyDescent="0.25">
      <c r="A123" s="110"/>
      <c r="B123" s="111" t="s">
        <v>91</v>
      </c>
      <c r="C123" s="86"/>
      <c r="D123" s="112"/>
      <c r="E123" s="49"/>
      <c r="F123" s="113">
        <f>SUM(F122)</f>
        <v>0</v>
      </c>
    </row>
    <row r="124" spans="1:6" ht="15.75" thickBot="1" x14ac:dyDescent="0.3">
      <c r="A124" s="110"/>
      <c r="B124" s="114"/>
      <c r="C124" s="114"/>
      <c r="D124" s="114"/>
      <c r="E124" s="114"/>
      <c r="F124" s="115">
        <f>F117+F120+F123</f>
        <v>0</v>
      </c>
    </row>
    <row r="125" spans="1:6" ht="15.75" thickBot="1" x14ac:dyDescent="0.3">
      <c r="A125" s="192"/>
      <c r="B125" s="193"/>
      <c r="C125" s="193"/>
      <c r="D125" s="193"/>
      <c r="E125" s="193"/>
      <c r="F125" s="194"/>
    </row>
    <row r="126" spans="1:6" ht="15.75" thickBot="1" x14ac:dyDescent="0.3">
      <c r="A126" s="116"/>
      <c r="B126" s="195" t="s">
        <v>92</v>
      </c>
      <c r="C126" s="196"/>
      <c r="D126" s="197"/>
      <c r="E126" s="117" t="s">
        <v>93</v>
      </c>
      <c r="F126" s="118" t="s">
        <v>11</v>
      </c>
    </row>
    <row r="127" spans="1:6" x14ac:dyDescent="0.25">
      <c r="A127" s="119"/>
      <c r="B127" s="198"/>
      <c r="C127" s="199"/>
      <c r="D127" s="200"/>
      <c r="E127" s="120"/>
      <c r="F127" s="121"/>
    </row>
    <row r="128" spans="1:6" x14ac:dyDescent="0.25">
      <c r="A128" s="122">
        <v>1</v>
      </c>
      <c r="B128" s="201" t="s">
        <v>94</v>
      </c>
      <c r="C128" s="202"/>
      <c r="D128" s="203"/>
      <c r="E128" s="123" t="s">
        <v>5</v>
      </c>
      <c r="F128" s="124">
        <f>F33</f>
        <v>0</v>
      </c>
    </row>
    <row r="129" spans="1:6" x14ac:dyDescent="0.25">
      <c r="A129" s="125"/>
      <c r="B129" s="186"/>
      <c r="C129" s="187"/>
      <c r="D129" s="188"/>
      <c r="E129" s="126"/>
      <c r="F129" s="127"/>
    </row>
    <row r="130" spans="1:6" x14ac:dyDescent="0.25">
      <c r="A130" s="122">
        <v>2</v>
      </c>
      <c r="B130" s="201" t="s">
        <v>37</v>
      </c>
      <c r="C130" s="202"/>
      <c r="D130" s="203"/>
      <c r="E130" s="123" t="s">
        <v>5</v>
      </c>
      <c r="F130" s="124">
        <f>F60</f>
        <v>0</v>
      </c>
    </row>
    <row r="131" spans="1:6" x14ac:dyDescent="0.25">
      <c r="A131" s="125"/>
      <c r="B131" s="186"/>
      <c r="C131" s="187"/>
      <c r="D131" s="188"/>
      <c r="E131" s="128"/>
      <c r="F131" s="129"/>
    </row>
    <row r="132" spans="1:6" x14ac:dyDescent="0.25">
      <c r="A132" s="122">
        <v>3</v>
      </c>
      <c r="B132" s="201" t="s">
        <v>95</v>
      </c>
      <c r="C132" s="202"/>
      <c r="D132" s="203"/>
      <c r="E132" s="123" t="s">
        <v>5</v>
      </c>
      <c r="F132" s="124">
        <f>F88</f>
        <v>0</v>
      </c>
    </row>
    <row r="133" spans="1:6" x14ac:dyDescent="0.25">
      <c r="A133" s="125"/>
      <c r="B133" s="186"/>
      <c r="C133" s="187"/>
      <c r="D133" s="188"/>
      <c r="E133" s="126"/>
      <c r="F133" s="127"/>
    </row>
    <row r="134" spans="1:6" x14ac:dyDescent="0.25">
      <c r="A134" s="122">
        <v>4</v>
      </c>
      <c r="B134" s="201" t="s">
        <v>96</v>
      </c>
      <c r="C134" s="202"/>
      <c r="D134" s="203"/>
      <c r="E134" s="123" t="s">
        <v>5</v>
      </c>
      <c r="F134" s="130">
        <f>F111</f>
        <v>0</v>
      </c>
    </row>
    <row r="135" spans="1:6" x14ac:dyDescent="0.25">
      <c r="A135" s="125"/>
      <c r="B135" s="186"/>
      <c r="C135" s="187"/>
      <c r="D135" s="188"/>
      <c r="E135" s="126"/>
      <c r="F135" s="127"/>
    </row>
    <row r="136" spans="1:6" x14ac:dyDescent="0.25">
      <c r="A136" s="122">
        <v>5</v>
      </c>
      <c r="B136" s="201" t="s">
        <v>97</v>
      </c>
      <c r="C136" s="202"/>
      <c r="D136" s="203"/>
      <c r="E136" s="123" t="s">
        <v>5</v>
      </c>
      <c r="F136" s="124">
        <f>F124</f>
        <v>0</v>
      </c>
    </row>
    <row r="137" spans="1:6" x14ac:dyDescent="0.25">
      <c r="A137" s="131"/>
      <c r="B137" s="213"/>
      <c r="C137" s="213"/>
      <c r="D137" s="213"/>
      <c r="E137" s="128"/>
      <c r="F137" s="128"/>
    </row>
    <row r="138" spans="1:6" ht="15.75" thickBot="1" x14ac:dyDescent="0.3">
      <c r="A138" s="132"/>
      <c r="B138" s="214" t="s">
        <v>105</v>
      </c>
      <c r="C138" s="214"/>
      <c r="D138" s="214"/>
      <c r="E138" s="133" t="s">
        <v>5</v>
      </c>
      <c r="F138" s="134">
        <f>SUM(F128:F137)</f>
        <v>0</v>
      </c>
    </row>
    <row r="139" spans="1:6" ht="15.75" thickBot="1" x14ac:dyDescent="0.3">
      <c r="A139" s="215" t="s">
        <v>98</v>
      </c>
      <c r="B139" s="216"/>
      <c r="C139" s="216"/>
      <c r="D139" s="216"/>
      <c r="E139" s="216"/>
      <c r="F139" s="217"/>
    </row>
    <row r="140" spans="1:6" ht="15.75" thickBot="1" x14ac:dyDescent="0.3">
      <c r="A140" s="135"/>
      <c r="B140" s="206" t="s">
        <v>99</v>
      </c>
      <c r="C140" s="207"/>
      <c r="D140" s="208"/>
      <c r="E140" s="136" t="s">
        <v>93</v>
      </c>
      <c r="F140" s="137" t="s">
        <v>11</v>
      </c>
    </row>
    <row r="141" spans="1:6" x14ac:dyDescent="0.25">
      <c r="A141" s="138"/>
      <c r="B141" s="209"/>
      <c r="C141" s="199"/>
      <c r="D141" s="210"/>
      <c r="E141" s="139"/>
      <c r="F141" s="140"/>
    </row>
    <row r="142" spans="1:6" x14ac:dyDescent="0.25">
      <c r="A142" s="141">
        <v>1</v>
      </c>
      <c r="B142" s="211" t="str">
        <f>B138</f>
        <v>TOTAL FOR SHIMBIROLE EAST WATER TREATMENT</v>
      </c>
      <c r="C142" s="202"/>
      <c r="D142" s="212"/>
      <c r="E142" s="142" t="s">
        <v>5</v>
      </c>
      <c r="F142" s="143">
        <f>F138</f>
        <v>0</v>
      </c>
    </row>
    <row r="143" spans="1:6" ht="15.75" thickBot="1" x14ac:dyDescent="0.3">
      <c r="A143" s="144"/>
      <c r="B143" s="218" t="s">
        <v>100</v>
      </c>
      <c r="C143" s="219"/>
      <c r="D143" s="220"/>
      <c r="E143" s="145" t="s">
        <v>5</v>
      </c>
      <c r="F143" s="146">
        <f>SUM(F142:F142)</f>
        <v>0</v>
      </c>
    </row>
    <row r="144" spans="1:6" ht="15.75" thickBot="1" x14ac:dyDescent="0.3">
      <c r="A144" s="221"/>
      <c r="B144" s="222"/>
      <c r="C144" s="222"/>
      <c r="D144" s="222"/>
      <c r="E144" s="222"/>
      <c r="F144" s="223"/>
    </row>
    <row r="145" spans="1:6" x14ac:dyDescent="0.25">
      <c r="A145" s="147"/>
      <c r="B145" s="148" t="s">
        <v>101</v>
      </c>
      <c r="C145" s="224"/>
      <c r="D145" s="224"/>
      <c r="E145" s="224"/>
      <c r="F145" s="225"/>
    </row>
    <row r="146" spans="1:6" x14ac:dyDescent="0.25">
      <c r="A146" s="149"/>
      <c r="B146" s="150" t="s">
        <v>102</v>
      </c>
      <c r="C146" s="226"/>
      <c r="D146" s="226"/>
      <c r="E146" s="226"/>
      <c r="F146" s="227"/>
    </row>
    <row r="147" spans="1:6" x14ac:dyDescent="0.25">
      <c r="A147" s="149"/>
      <c r="B147" s="150" t="s">
        <v>103</v>
      </c>
      <c r="C147" s="226"/>
      <c r="D147" s="226"/>
      <c r="E147" s="226"/>
      <c r="F147" s="227"/>
    </row>
    <row r="148" spans="1:6" ht="15.75" thickBot="1" x14ac:dyDescent="0.3">
      <c r="A148" s="151"/>
      <c r="B148" s="152" t="s">
        <v>104</v>
      </c>
      <c r="C148" s="204"/>
      <c r="D148" s="204"/>
      <c r="E148" s="204"/>
      <c r="F148" s="205"/>
    </row>
  </sheetData>
  <protectedRanges>
    <protectedRange sqref="E49:E50" name="Range1_1_1_1_2"/>
    <protectedRange sqref="E51" name="Range1_1_2_1_2"/>
    <protectedRange sqref="E78:E79" name="Range1_1_1_1_3"/>
    <protectedRange sqref="E80" name="Range1_1_2_1_3"/>
    <protectedRange sqref="E75:E77" name="Range1_1_2_2"/>
  </protectedRanges>
  <mergeCells count="39">
    <mergeCell ref="C148:F148"/>
    <mergeCell ref="B140:D140"/>
    <mergeCell ref="B141:D141"/>
    <mergeCell ref="B142:D142"/>
    <mergeCell ref="B134:D134"/>
    <mergeCell ref="B135:D135"/>
    <mergeCell ref="B136:D136"/>
    <mergeCell ref="B137:D137"/>
    <mergeCell ref="B138:D138"/>
    <mergeCell ref="A139:F139"/>
    <mergeCell ref="B143:D143"/>
    <mergeCell ref="A144:F144"/>
    <mergeCell ref="C145:F145"/>
    <mergeCell ref="C146:F146"/>
    <mergeCell ref="C147:F147"/>
    <mergeCell ref="B133:D133"/>
    <mergeCell ref="A89:F89"/>
    <mergeCell ref="A90:F90"/>
    <mergeCell ref="A113:F113"/>
    <mergeCell ref="A125:F125"/>
    <mergeCell ref="B126:D126"/>
    <mergeCell ref="B127:D127"/>
    <mergeCell ref="B128:D128"/>
    <mergeCell ref="B129:D129"/>
    <mergeCell ref="B130:D130"/>
    <mergeCell ref="B131:D131"/>
    <mergeCell ref="B132:D132"/>
    <mergeCell ref="A65:B65"/>
    <mergeCell ref="A1:F3"/>
    <mergeCell ref="A4:F4"/>
    <mergeCell ref="A5:F5"/>
    <mergeCell ref="B6:F6"/>
    <mergeCell ref="A7:F7"/>
    <mergeCell ref="A10:B10"/>
    <mergeCell ref="A34:F34"/>
    <mergeCell ref="A35:F35"/>
    <mergeCell ref="A38:B38"/>
    <mergeCell ref="A61:F61"/>
    <mergeCell ref="A62:F6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Treatment Unit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Abdikarim Magan LLG</dc:creator>
  <cp:lastModifiedBy>Abdikarim Magan LLG</cp:lastModifiedBy>
  <dcterms:created xsi:type="dcterms:W3CDTF">2015-06-05T18:17:20Z</dcterms:created>
  <dcterms:modified xsi:type="dcterms:W3CDTF">2024-10-08T11:25:46Z</dcterms:modified>
</cp:coreProperties>
</file>