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d.docs.live.net/4977588b90bd8477/Desktop/Advert 2024/ITT Constructions Docs/LOT 1/2. BOQs ^0 Designs/Construction of Two Class Rooms ^0 One Class Room/"/>
    </mc:Choice>
  </mc:AlternateContent>
  <xr:revisionPtr revIDLastSave="6" documentId="11_BF82C02697D5BA505FEF5E21182189E60CE1C73F" xr6:coauthVersionLast="47" xr6:coauthVersionMax="47" xr10:uidLastSave="{F90E0325-0D71-4DE3-80A9-19BDC5116AE7}"/>
  <bookViews>
    <workbookView xWindow="-110" yWindow="-110" windowWidth="19420" windowHeight="10300" tabRatio="932" xr2:uid="{00000000-000D-0000-FFFF-FFFF00000000}"/>
  </bookViews>
  <sheets>
    <sheet name="BOQ-Two Classrooms" sheetId="1" r:id="rId1"/>
  </sheets>
  <definedNames>
    <definedName name="_xlnm.Print_Area" localSheetId="0">'BOQ-Two Classrooms'!$A$1:$F$43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9" i="1" l="1"/>
  <c r="D26" i="1" l="1"/>
  <c r="D23" i="1"/>
  <c r="D22" i="1"/>
  <c r="D20" i="1"/>
  <c r="D21" i="1"/>
  <c r="D17" i="1"/>
  <c r="D16" i="1"/>
  <c r="D14" i="1"/>
  <c r="D15" i="1" s="1"/>
  <c r="D12" i="1"/>
  <c r="D11" i="1"/>
  <c r="D10" i="1"/>
  <c r="D9" i="1"/>
  <c r="D30" i="1" l="1"/>
  <c r="D31" i="1" l="1"/>
  <c r="D32" i="1" l="1"/>
  <c r="C22" i="1" l="1"/>
  <c r="C23" i="1" s="1"/>
  <c r="C10" i="1"/>
</calcChain>
</file>

<file path=xl/sharedStrings.xml><?xml version="1.0" encoding="utf-8"?>
<sst xmlns="http://schemas.openxmlformats.org/spreadsheetml/2006/main" count="75" uniqueCount="59">
  <si>
    <t>Unit</t>
  </si>
  <si>
    <t>Qty</t>
  </si>
  <si>
    <t>A) Foundation Excavation &amp; Construction</t>
  </si>
  <si>
    <t>M³</t>
  </si>
  <si>
    <t>M²</t>
  </si>
  <si>
    <t>No</t>
  </si>
  <si>
    <t>Job</t>
  </si>
  <si>
    <t>D) Roof construction</t>
  </si>
  <si>
    <t>(2) Coats of white-washing on all wall faces and ceiling with 1:275 lime/white glue ratio on all interior wall surfaces to be smoothed thoroughly before paint applied.</t>
  </si>
  <si>
    <t>NO</t>
  </si>
  <si>
    <t>LS</t>
  </si>
  <si>
    <t>Description of Item</t>
  </si>
  <si>
    <t>Rate in USD</t>
  </si>
  <si>
    <t>Amount in USD</t>
  </si>
  <si>
    <r>
      <t>M</t>
    </r>
    <r>
      <rPr>
        <vertAlign val="superscript"/>
        <sz val="12"/>
        <color theme="1"/>
        <rFont val="Times New Roman"/>
        <family val="1"/>
      </rPr>
      <t>3</t>
    </r>
  </si>
  <si>
    <t xml:space="preserve">  B) Floor Construction</t>
  </si>
  <si>
    <t xml:space="preserve"> C) Wall Construction</t>
  </si>
  <si>
    <t>M</t>
  </si>
  <si>
    <t>E) Plastering and Painting</t>
  </si>
  <si>
    <t>Spread 5cm thickness of sand to the excavated of foundation trenches through out the foundation and keep soil back to trench.</t>
  </si>
  <si>
    <t>Back filling with selected sand for first layer 20cm.</t>
  </si>
  <si>
    <t>m3</t>
  </si>
  <si>
    <t>Back filling, watering &amp; tamping pavement with 20cm-thick hardcore durable stone &amp; aggregate (for gap filling)</t>
  </si>
  <si>
    <t>Construction of 15 cm thick RCC ring roof beam 15cm thick on external walls only.1:2:4 (1-2” maximum aggregate size) mix. ratio with (4) 12mm ray-bars and 20 cm c/c staffs. Concrete to be thoroughly tamped/ vibrated. And cured 4 days min.</t>
  </si>
  <si>
    <t>lm</t>
  </si>
  <si>
    <t>Construction of 15 cm thick RCC continuous lintels above door &amp; window openings running through ALL walls, including verandah. 1:2:4 (1-2” maximum aggregate size) mix. ratio with (4) 12mm rebars and 20 cm c/c staffs use 6mm dia bars. Concrete to be thoroughly tamped/ vibrated. And cured 4 days min.</t>
  </si>
  <si>
    <t>Provide and install 30m long gutter made of flat galvanized sheet of 1 mm thick with strong metal clips c/c 1.5m and with 3” PVC down pipe</t>
  </si>
  <si>
    <r>
      <t>M</t>
    </r>
    <r>
      <rPr>
        <vertAlign val="superscript"/>
        <sz val="12"/>
        <rFont val="Gill Sans MT"/>
        <family val="2"/>
      </rPr>
      <t>2</t>
    </r>
  </si>
  <si>
    <t>Lsm</t>
  </si>
  <si>
    <t>Site clearnance, remove all unwanted material on site and mobilization of Material on site. Inlcuding All necessary material on site and Tansporations.</t>
  </si>
  <si>
    <t>Construction of durable rubble stone foundation. All joints between stone filled with cement/sand mortar (1:4 ratio). Minimum height of  foundation wall from ground level is 30 cm.</t>
  </si>
  <si>
    <t>Fixing 4mm wooden ceiling board in all classrooms and verandah. complete with 60x60 cm ceiling joists c/c 600mm.</t>
  </si>
  <si>
    <t xml:space="preserve">(2) Coats of cement/sand plastering on all interior wall faces and all exterior wall faces. Mix ratio is 1:4 (sand-cement). Including sparying cement and sand plaster (Buufin) at all exernal side of walls and this including verandah walls and columns. </t>
  </si>
  <si>
    <t>Roofing with # 28 gauge pre-painted iron corrugated sheets and timber roof trusses c/c 2.0m. All roof trusses anchored with 6 mm dia. bars casted in the roof Lintel. and all joints  of roof trusses and purloins to be tied together with a flat metal strip (Purloin tie). Dimensions; tie beam 2”x6”,Rafters;2”x4” Purloins ;2”x3”;King post;2”x6”,Brazing;2”x3”. All timbers should be single pieces with no joints created by smaller pieces fastened together. this including 12 pcs of transperant ironsheet to prevent bat.</t>
  </si>
  <si>
    <r>
      <t>Cast 15cm thick and 40cm wide  R.C. of foundation ring beam(</t>
    </r>
    <r>
      <rPr>
        <b/>
        <sz val="12"/>
        <color theme="1"/>
        <rFont val="Gill Sans MT"/>
        <family val="2"/>
      </rPr>
      <t xml:space="preserve"> </t>
    </r>
    <r>
      <rPr>
        <sz val="12"/>
        <color theme="1"/>
        <rFont val="Gill Sans MT"/>
        <family val="2"/>
      </rPr>
      <t>ground RCC beam) of , 1:2:4 mix ratio (1-3" maximum aggregate size) reinforced  with 12mm rebar of 4 pcs &amp; 20cm c/c staffs of 6 mm bars. Concrete mix should be thoroughly vibrated to remove any air spaces. Curing 4 days minimum. Twice a day morning  and evening. and this including verandah.</t>
    </r>
  </si>
  <si>
    <t>Construction of concrete ram of 1.8m wide at the lowest side of the verandah, slope of the ram to be not more than 6 degree and length based on the plinth height. This including good finished and laying local tile at the top of Ramp.</t>
  </si>
  <si>
    <t xml:space="preserve">Provide and fix whiteboards 2.4 m x 1.2m made of 12mm thick plywood with strips on edges and chalk holder at the bottom of the blackboard.  </t>
  </si>
  <si>
    <t xml:space="preserve"> F) Doors, Blackboards and Windows and Electricity.</t>
  </si>
  <si>
    <t>All electricitity work including wiring of all classrooms (each class must have 2 lamps and one socket plug) and control panel at office. Wire must use sudian type.</t>
  </si>
  <si>
    <t>Type of work:       Construction of 2 classrooms.</t>
  </si>
  <si>
    <t>Excavation of foundation trench and remove away for site all surplus soil with dimensions (0.40m wide and 0.50m deep and 79m). Including Verandah.</t>
  </si>
  <si>
    <t>Construction of 15 cm thick RCC underwindow lintel beam under all windows with dimension including partition walls, except doors (79 m length, 0.2m wide and 0.15m height at front &amp; back, with ratio 1:2:4 ratio (1” maximum aggregate size). with (4) 12mm dia of main bars and 20 cm c/c as staffs using 6mm dia. Concrete to be thoroughly tamped/ vibrated. And cured 4 days min.</t>
  </si>
  <si>
    <t xml:space="preserve">Sub-Total of Construction 2 Classrooms, </t>
  </si>
  <si>
    <t xml:space="preserve"> </t>
  </si>
  <si>
    <t>Laying and spreading 6 cm-thick, 1:2:4 (1-2" maximum aggregate size) Rcc concrete for floor fill with 8 mm @20cm C/C both side and ALIGHT must check before pouring concrete. Including verandah.</t>
  </si>
  <si>
    <r>
      <t xml:space="preserve">Provide and laying of 40x40 cm of Emirates ceramic floor tiles </t>
    </r>
    <r>
      <rPr>
        <u/>
        <sz val="12"/>
        <color theme="1"/>
        <rFont val="Gill Sans MT"/>
        <family val="2"/>
      </rPr>
      <t>non-slip</t>
    </r>
    <r>
      <rPr>
        <sz val="12"/>
        <color theme="1"/>
        <rFont val="Gill Sans MT"/>
        <family val="2"/>
      </rPr>
      <t>. Use very quality and ALIGHT Engineer will aprove. And including verandah</t>
    </r>
  </si>
  <si>
    <t>Construction of RCC columns at joints of building (see drawing), the size of column is ( 0.2mx0.2m) and height not exceeded 4.4 m height, Column will starting at below 50cm GL and ended at ring top lintel, following drawings and instruction of ALIGHT engineer.</t>
  </si>
  <si>
    <t>Fasten 20 cm fascia board around entire building. Joints to be attached by wooden joint or metal strap. this includes painting. color of paint to be identified by ALIGHT Engineer.</t>
  </si>
  <si>
    <t>(2) Coats of distempering on all wall exterior and apply emulsion paint for interior of  wall surfaces. Color of paint to be identified by ALIGHT Engineer.</t>
  </si>
  <si>
    <t>Writing ALIGHT-MOE-GPE scripture and Logo scripture for cement wall gable of the construction. Follow attached working drawing.</t>
  </si>
  <si>
    <t>Visibility metal board (1.5x1.2), the scripture and the logos can be found in ALIGHT logistic office.</t>
  </si>
  <si>
    <t>Provide and install galvanized plastic water tank of 18 barrels (3.6cum) capacity, which made from 1.5mm white flat sheet (tole). Tank will have a water tap of 3/4". This including 40cm mansonary stone and pre-painted ALIGHT visibility.</t>
  </si>
  <si>
    <t>Name of Region:  Sahil</t>
  </si>
  <si>
    <t>Name of District: Berbera</t>
  </si>
  <si>
    <t>Supply and install Allamunium window of 0.6m x 0.6 cm at the back of the store. Complete with lock, security metal mesh, any extra information see drawings and instruction of ALIGHT Engineer.</t>
  </si>
  <si>
    <t>Supply and install Allamunium windows measuring 1.5m x  1.5m at the back and front sides. Complete with lock, 1.5'' GI pipe for security mesh with 15cm spacing in both ways and x-beam wire. use 20x20x2mm of windows frame and 1.2m sheet this including all necessary waterproofing item. The windows will open 180 degrees. Collect any further information for the sample in the ALIGHT office.</t>
  </si>
  <si>
    <t>Provide and install paneled wooden doors  for classes, office and store (2.1x 1) m complete with door frames, hinges, door lock mortise (italic) etc. the door is open outside. Use 3x3cm of metalic box frame and 1.2mm ironsheet.</t>
  </si>
  <si>
    <t>Name of School: Buluhar</t>
  </si>
  <si>
    <t>Construction of 20cmx20cmx40cm concrete hollow block walls. The average hight of walls is 4m. All Walls muse be joined with cement /sand mortar of 1:4 mix. 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</si>
</sst>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00"/>
  </numFmts>
  <fonts count="10" x14ac:knownFonts="1">
    <font>
      <sz val="11"/>
      <color theme="1"/>
      <name val="Calibri"/>
      <family val="2"/>
      <scheme val="minor"/>
    </font>
    <font>
      <sz val="11"/>
      <color theme="1"/>
      <name val="Calibri"/>
      <family val="2"/>
      <scheme val="minor"/>
    </font>
    <font>
      <vertAlign val="superscript"/>
      <sz val="12"/>
      <color theme="1"/>
      <name val="Times New Roman"/>
      <family val="1"/>
    </font>
    <font>
      <sz val="11"/>
      <color theme="1"/>
      <name val="Gill Sans MT"/>
      <family val="2"/>
    </font>
    <font>
      <b/>
      <sz val="11"/>
      <color theme="1"/>
      <name val="Gill Sans MT"/>
      <family val="2"/>
    </font>
    <font>
      <b/>
      <sz val="12"/>
      <color theme="1"/>
      <name val="Gill Sans MT"/>
      <family val="2"/>
    </font>
    <font>
      <sz val="12"/>
      <color theme="1"/>
      <name val="Gill Sans MT"/>
      <family val="2"/>
    </font>
    <font>
      <sz val="12"/>
      <name val="Gill Sans MT"/>
      <family val="2"/>
    </font>
    <font>
      <vertAlign val="superscript"/>
      <sz val="12"/>
      <name val="Gill Sans MT"/>
      <family val="2"/>
    </font>
    <font>
      <u/>
      <sz val="12"/>
      <color theme="1"/>
      <name val="Gill Sans MT"/>
      <family val="2"/>
    </font>
  </fonts>
  <fills count="5">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
      <patternFill patternType="solid">
        <fgColor theme="8" tint="0.59999389629810485"/>
        <bgColor indexed="64"/>
      </patternFill>
    </fill>
  </fills>
  <borders count="2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indexed="64"/>
      </top>
      <bottom style="medium">
        <color indexed="64"/>
      </bottom>
      <diagonal/>
    </border>
    <border>
      <left style="thin">
        <color auto="1"/>
      </left>
      <right/>
      <top style="thin">
        <color auto="1"/>
      </top>
      <bottom style="thin">
        <color auto="1"/>
      </bottom>
      <diagonal/>
    </border>
  </borders>
  <cellStyleXfs count="2">
    <xf numFmtId="0" fontId="0" fillId="0" borderId="0"/>
    <xf numFmtId="43" fontId="1" fillId="0" borderId="0" applyFont="0" applyFill="0" applyBorder="0" applyAlignment="0" applyProtection="0"/>
  </cellStyleXfs>
  <cellXfs count="48">
    <xf numFmtId="0" fontId="0" fillId="0" borderId="0" xfId="0"/>
    <xf numFmtId="0" fontId="3" fillId="0" borderId="0" xfId="0" applyFont="1"/>
    <xf numFmtId="0" fontId="3" fillId="0" borderId="0" xfId="0" applyFont="1" applyAlignment="1">
      <alignment horizontal="left"/>
    </xf>
    <xf numFmtId="0" fontId="6" fillId="0" borderId="6" xfId="0" applyFont="1" applyBorder="1" applyAlignment="1">
      <alignment horizontal="left" vertical="center" wrapText="1"/>
    </xf>
    <xf numFmtId="0" fontId="7" fillId="0" borderId="6" xfId="1" applyNumberFormat="1" applyFont="1" applyBorder="1" applyAlignment="1">
      <alignment horizontal="center" vertical="center" wrapText="1"/>
    </xf>
    <xf numFmtId="43" fontId="7" fillId="0" borderId="6" xfId="1" applyFont="1" applyBorder="1" applyAlignment="1">
      <alignment horizontal="center" vertical="center" wrapText="1"/>
    </xf>
    <xf numFmtId="0" fontId="6" fillId="0" borderId="6" xfId="0" applyFont="1" applyBorder="1" applyAlignment="1">
      <alignment horizontal="justify" vertical="center" wrapText="1"/>
    </xf>
    <xf numFmtId="0" fontId="6" fillId="0" borderId="9" xfId="0" applyFont="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xf numFmtId="0" fontId="3" fillId="2" borderId="2" xfId="0" applyFont="1" applyFill="1" applyBorder="1"/>
    <xf numFmtId="0" fontId="3" fillId="2" borderId="3" xfId="0" applyFont="1" applyFill="1" applyBorder="1"/>
    <xf numFmtId="0" fontId="4" fillId="2" borderId="4" xfId="0" applyFont="1" applyFill="1" applyBorder="1" applyAlignment="1">
      <alignment horizontal="left"/>
    </xf>
    <xf numFmtId="0" fontId="4" fillId="2" borderId="0" xfId="0" applyFont="1" applyFill="1"/>
    <xf numFmtId="0" fontId="3" fillId="2" borderId="0" xfId="0" applyFont="1" applyFill="1"/>
    <xf numFmtId="0" fontId="3" fillId="2" borderId="5" xfId="0" applyFont="1" applyFill="1" applyBorder="1"/>
    <xf numFmtId="0" fontId="3" fillId="2" borderId="16" xfId="0" applyFont="1" applyFill="1" applyBorder="1"/>
    <xf numFmtId="0" fontId="3" fillId="2" borderId="17" xfId="0" applyFont="1" applyFill="1" applyBorder="1"/>
    <xf numFmtId="0" fontId="5" fillId="3" borderId="12"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3" borderId="13"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2" borderId="15" xfId="0" applyFont="1" applyFill="1" applyBorder="1"/>
    <xf numFmtId="0" fontId="4" fillId="2" borderId="16" xfId="0" applyFont="1" applyFill="1" applyBorder="1"/>
    <xf numFmtId="0" fontId="6" fillId="2" borderId="9" xfId="0" applyFont="1" applyFill="1" applyBorder="1" applyAlignment="1">
      <alignment horizontal="left" vertical="center" wrapText="1"/>
    </xf>
    <xf numFmtId="0" fontId="6" fillId="2" borderId="6" xfId="0" applyFont="1" applyFill="1" applyBorder="1" applyAlignment="1">
      <alignment horizontal="left" vertical="center" wrapText="1"/>
    </xf>
    <xf numFmtId="43" fontId="7" fillId="2" borderId="6" xfId="1" applyFont="1" applyFill="1" applyBorder="1" applyAlignment="1">
      <alignment horizontal="center" vertical="center" wrapText="1"/>
    </xf>
    <xf numFmtId="0" fontId="6" fillId="2" borderId="6" xfId="0" applyFont="1" applyFill="1" applyBorder="1" applyAlignment="1">
      <alignment horizontal="justify" vertical="center" wrapText="1"/>
    </xf>
    <xf numFmtId="0" fontId="6" fillId="2" borderId="10" xfId="0" applyFont="1" applyFill="1" applyBorder="1" applyAlignment="1">
      <alignment horizontal="left" vertical="center" wrapText="1"/>
    </xf>
    <xf numFmtId="0" fontId="7" fillId="2" borderId="10" xfId="1" applyNumberFormat="1" applyFont="1" applyFill="1" applyBorder="1" applyAlignment="1">
      <alignment horizontal="center" vertical="center" wrapText="1"/>
    </xf>
    <xf numFmtId="43" fontId="7" fillId="2" borderId="10" xfId="1" applyFont="1" applyFill="1" applyBorder="1" applyAlignment="1">
      <alignment horizontal="center" vertical="center" wrapText="1"/>
    </xf>
    <xf numFmtId="0" fontId="6" fillId="2" borderId="10" xfId="0" applyFont="1" applyFill="1" applyBorder="1" applyAlignment="1">
      <alignment horizontal="justify" vertical="center" wrapText="1"/>
    </xf>
    <xf numFmtId="0" fontId="6" fillId="2" borderId="11" xfId="0" applyFont="1" applyFill="1" applyBorder="1" applyAlignment="1">
      <alignment horizontal="center" vertical="center" wrapText="1"/>
    </xf>
    <xf numFmtId="0" fontId="6" fillId="0" borderId="6" xfId="0" applyFont="1" applyBorder="1" applyAlignment="1">
      <alignment horizontal="left" vertical="top" wrapText="1"/>
    </xf>
    <xf numFmtId="43" fontId="6" fillId="0" borderId="8" xfId="1" applyFont="1" applyBorder="1" applyAlignment="1">
      <alignment horizontal="center" vertical="center" wrapText="1"/>
    </xf>
    <xf numFmtId="0" fontId="6" fillId="4" borderId="9" xfId="0" applyFont="1" applyFill="1" applyBorder="1" applyAlignment="1">
      <alignment horizontal="left" vertical="center" wrapText="1"/>
    </xf>
    <xf numFmtId="0" fontId="6" fillId="4" borderId="6" xfId="0" applyFont="1" applyFill="1" applyBorder="1" applyAlignment="1">
      <alignment horizontal="left" vertical="center" wrapText="1"/>
    </xf>
    <xf numFmtId="0" fontId="7" fillId="4" borderId="6" xfId="1" applyNumberFormat="1" applyFont="1" applyFill="1" applyBorder="1" applyAlignment="1">
      <alignment horizontal="center" vertical="center" wrapText="1"/>
    </xf>
    <xf numFmtId="43" fontId="7" fillId="4" borderId="6" xfId="1" applyFont="1" applyFill="1" applyBorder="1" applyAlignment="1">
      <alignment horizontal="center" vertical="center" wrapText="1"/>
    </xf>
    <xf numFmtId="0" fontId="6" fillId="4" borderId="6" xfId="0" applyFont="1" applyFill="1" applyBorder="1" applyAlignment="1">
      <alignment horizontal="justify" vertical="center" wrapText="1"/>
    </xf>
    <xf numFmtId="43" fontId="6" fillId="4" borderId="8" xfId="1" applyFont="1" applyFill="1" applyBorder="1" applyAlignment="1">
      <alignment horizontal="center" vertical="center" wrapText="1"/>
    </xf>
    <xf numFmtId="164" fontId="5" fillId="2" borderId="14" xfId="0" applyNumberFormat="1" applyFont="1" applyFill="1" applyBorder="1" applyAlignment="1">
      <alignment vertical="center"/>
    </xf>
    <xf numFmtId="43" fontId="6" fillId="2" borderId="8" xfId="1" applyFont="1" applyFill="1" applyBorder="1" applyAlignment="1">
      <alignment horizontal="center" vertical="center" wrapText="1"/>
    </xf>
    <xf numFmtId="0" fontId="6" fillId="0" borderId="7" xfId="0" applyFont="1" applyBorder="1" applyAlignment="1">
      <alignment horizontal="left" vertical="center" wrapText="1"/>
    </xf>
    <xf numFmtId="43" fontId="6" fillId="0" borderId="21" xfId="1" applyFont="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238125</xdr:colOff>
      <xdr:row>1</xdr:row>
      <xdr:rowOff>0</xdr:rowOff>
    </xdr:from>
    <xdr:to>
      <xdr:col>5</xdr:col>
      <xdr:colOff>1178718</xdr:colOff>
      <xdr:row>4</xdr:row>
      <xdr:rowOff>214313</xdr:rowOff>
    </xdr:to>
    <xdr:pic>
      <xdr:nvPicPr>
        <xdr:cNvPr id="5" name="Picture 4" descr="C:\Users\inata\Downloads\WhatsApp Image 2024-08-28 at 2.08.38 PM.jpeg">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31406" y="226219"/>
          <a:ext cx="2012156" cy="857250"/>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99"/>
  <sheetViews>
    <sheetView tabSelected="1" view="pageBreakPreview" zoomScale="80" zoomScaleNormal="100" zoomScaleSheetLayoutView="80" workbookViewId="0">
      <selection activeCell="E8" sqref="E8:E42"/>
    </sheetView>
  </sheetViews>
  <sheetFormatPr defaultColWidth="8.7265625" defaultRowHeight="16.5" x14ac:dyDescent="0.5"/>
  <cols>
    <col min="1" max="1" width="5.54296875" style="1" customWidth="1"/>
    <col min="2" max="2" width="25.81640625" style="1" customWidth="1"/>
    <col min="3" max="3" width="8.7265625" style="1"/>
    <col min="4" max="4" width="10.7265625" style="1" customWidth="1"/>
    <col min="5" max="5" width="16.1796875" style="1" customWidth="1"/>
    <col min="6" max="6" width="18.26953125" style="1" customWidth="1"/>
    <col min="7" max="16384" width="8.7265625" style="1"/>
  </cols>
  <sheetData>
    <row r="1" spans="1:6" ht="17" thickBot="1" x14ac:dyDescent="0.55000000000000004"/>
    <row r="2" spans="1:6" x14ac:dyDescent="0.5">
      <c r="A2" s="8" t="s">
        <v>52</v>
      </c>
      <c r="B2" s="9"/>
      <c r="C2" s="10"/>
      <c r="D2" s="9"/>
      <c r="E2" s="10"/>
      <c r="F2" s="11"/>
    </row>
    <row r="3" spans="1:6" x14ac:dyDescent="0.5">
      <c r="A3" s="12" t="s">
        <v>53</v>
      </c>
      <c r="B3" s="13"/>
      <c r="C3" s="14"/>
      <c r="D3" s="13"/>
      <c r="E3" s="14"/>
      <c r="F3" s="15"/>
    </row>
    <row r="4" spans="1:6" x14ac:dyDescent="0.5">
      <c r="A4" s="12" t="s">
        <v>57</v>
      </c>
      <c r="B4" s="13"/>
      <c r="C4" s="14"/>
      <c r="D4" s="13"/>
      <c r="E4" s="14"/>
      <c r="F4" s="15"/>
    </row>
    <row r="5" spans="1:6" ht="17" thickBot="1" x14ac:dyDescent="0.55000000000000004">
      <c r="A5" s="22" t="s">
        <v>39</v>
      </c>
      <c r="B5" s="23"/>
      <c r="C5" s="23"/>
      <c r="D5" s="23"/>
      <c r="E5" s="16"/>
      <c r="F5" s="17"/>
    </row>
    <row r="6" spans="1:6" ht="19" thickBot="1" x14ac:dyDescent="0.55000000000000004">
      <c r="A6" s="18" t="s">
        <v>5</v>
      </c>
      <c r="B6" s="19" t="s">
        <v>11</v>
      </c>
      <c r="C6" s="20" t="s">
        <v>0</v>
      </c>
      <c r="D6" s="20" t="s">
        <v>1</v>
      </c>
      <c r="E6" s="20" t="s">
        <v>12</v>
      </c>
      <c r="F6" s="21" t="s">
        <v>13</v>
      </c>
    </row>
    <row r="7" spans="1:6" ht="37" x14ac:dyDescent="0.5">
      <c r="A7" s="24"/>
      <c r="B7" s="28" t="s">
        <v>2</v>
      </c>
      <c r="C7" s="29"/>
      <c r="D7" s="30"/>
      <c r="E7" s="31"/>
      <c r="F7" s="32"/>
    </row>
    <row r="8" spans="1:6" ht="111" x14ac:dyDescent="0.5">
      <c r="A8" s="7">
        <v>1</v>
      </c>
      <c r="B8" s="3" t="s">
        <v>29</v>
      </c>
      <c r="C8" s="4" t="s">
        <v>28</v>
      </c>
      <c r="D8" s="5">
        <v>1</v>
      </c>
      <c r="E8" s="6"/>
      <c r="F8" s="34"/>
    </row>
    <row r="9" spans="1:6" ht="142.5" customHeight="1" x14ac:dyDescent="0.5">
      <c r="A9" s="7">
        <v>2</v>
      </c>
      <c r="B9" s="3" t="s">
        <v>40</v>
      </c>
      <c r="C9" s="5" t="s">
        <v>3</v>
      </c>
      <c r="D9" s="5">
        <f>79*0.4*0.7</f>
        <v>22.12</v>
      </c>
      <c r="E9" s="6"/>
      <c r="F9" s="34"/>
    </row>
    <row r="10" spans="1:6" ht="111" x14ac:dyDescent="0.5">
      <c r="A10" s="7">
        <v>3</v>
      </c>
      <c r="B10" s="3" t="s">
        <v>19</v>
      </c>
      <c r="C10" s="4" t="str">
        <f>C11</f>
        <v>M³</v>
      </c>
      <c r="D10" s="5">
        <f>79*0.4*0.05</f>
        <v>1.58</v>
      </c>
      <c r="E10" s="6"/>
      <c r="F10" s="34"/>
    </row>
    <row r="11" spans="1:6" ht="148" x14ac:dyDescent="0.5">
      <c r="A11" s="7">
        <v>4</v>
      </c>
      <c r="B11" s="3" t="s">
        <v>30</v>
      </c>
      <c r="C11" s="4" t="s">
        <v>3</v>
      </c>
      <c r="D11" s="5">
        <f>79*0.4*1.2</f>
        <v>37.92</v>
      </c>
      <c r="E11" s="6"/>
      <c r="F11" s="34"/>
    </row>
    <row r="12" spans="1:6" ht="312" customHeight="1" x14ac:dyDescent="0.5">
      <c r="A12" s="7">
        <v>5</v>
      </c>
      <c r="B12" s="3" t="s">
        <v>34</v>
      </c>
      <c r="C12" s="4" t="s">
        <v>14</v>
      </c>
      <c r="D12" s="5">
        <f>79*0.4*0.15</f>
        <v>4.74</v>
      </c>
      <c r="E12" s="6"/>
      <c r="F12" s="34"/>
    </row>
    <row r="13" spans="1:6" ht="18.5" x14ac:dyDescent="0.5">
      <c r="A13" s="35">
        <v>6</v>
      </c>
      <c r="B13" s="36" t="s">
        <v>15</v>
      </c>
      <c r="C13" s="37"/>
      <c r="D13" s="38"/>
      <c r="E13" s="39"/>
      <c r="F13" s="40"/>
    </row>
    <row r="14" spans="1:6" ht="37" x14ac:dyDescent="0.5">
      <c r="A14" s="7">
        <v>7</v>
      </c>
      <c r="B14" s="3" t="s">
        <v>20</v>
      </c>
      <c r="C14" s="4" t="s">
        <v>21</v>
      </c>
      <c r="D14" s="5">
        <f>158*0.2</f>
        <v>31.6</v>
      </c>
      <c r="E14" s="6"/>
      <c r="F14" s="34"/>
    </row>
    <row r="15" spans="1:6" ht="111.75" customHeight="1" x14ac:dyDescent="0.5">
      <c r="A15" s="7">
        <v>8</v>
      </c>
      <c r="B15" s="3" t="s">
        <v>22</v>
      </c>
      <c r="C15" s="4" t="s">
        <v>3</v>
      </c>
      <c r="D15" s="5">
        <f>D14</f>
        <v>31.6</v>
      </c>
      <c r="E15" s="6"/>
      <c r="F15" s="34"/>
    </row>
    <row r="16" spans="1:6" ht="166.5" x14ac:dyDescent="0.5">
      <c r="A16" s="7">
        <v>9</v>
      </c>
      <c r="B16" s="3" t="s">
        <v>44</v>
      </c>
      <c r="C16" s="4" t="s">
        <v>3</v>
      </c>
      <c r="D16" s="5">
        <f>158*0.06</f>
        <v>9.48</v>
      </c>
      <c r="E16" s="6"/>
      <c r="F16" s="34"/>
    </row>
    <row r="17" spans="1:6" ht="111" x14ac:dyDescent="0.5">
      <c r="A17" s="7">
        <v>10</v>
      </c>
      <c r="B17" s="3" t="s">
        <v>45</v>
      </c>
      <c r="C17" s="4" t="s">
        <v>27</v>
      </c>
      <c r="D17" s="5">
        <f>160</f>
        <v>160</v>
      </c>
      <c r="E17" s="6"/>
      <c r="F17" s="34"/>
    </row>
    <row r="18" spans="1:6" ht="18.5" x14ac:dyDescent="0.5">
      <c r="A18" s="35">
        <v>11</v>
      </c>
      <c r="B18" s="36" t="s">
        <v>16</v>
      </c>
      <c r="C18" s="38"/>
      <c r="D18" s="38"/>
      <c r="E18" s="39"/>
      <c r="F18" s="40"/>
    </row>
    <row r="19" spans="1:6" ht="129.5" x14ac:dyDescent="0.5">
      <c r="A19" s="7">
        <v>12</v>
      </c>
      <c r="B19" s="3" t="s">
        <v>58</v>
      </c>
      <c r="C19" s="5" t="s">
        <v>4</v>
      </c>
      <c r="D19" s="5">
        <f>55.8*4</f>
        <v>223.2</v>
      </c>
      <c r="E19" s="6"/>
      <c r="F19" s="34"/>
    </row>
    <row r="20" spans="1:6" ht="296" x14ac:dyDescent="0.5">
      <c r="A20" s="7">
        <v>13</v>
      </c>
      <c r="B20" s="3" t="s">
        <v>41</v>
      </c>
      <c r="C20" s="5" t="s">
        <v>14</v>
      </c>
      <c r="D20" s="5">
        <f>55.8*0.2*0.15</f>
        <v>1.6739999999999999</v>
      </c>
      <c r="E20" s="6"/>
      <c r="F20" s="34"/>
    </row>
    <row r="21" spans="1:6" ht="240.5" x14ac:dyDescent="0.5">
      <c r="A21" s="7">
        <v>14</v>
      </c>
      <c r="B21" s="3" t="s">
        <v>25</v>
      </c>
      <c r="C21" s="5" t="s">
        <v>3</v>
      </c>
      <c r="D21" s="5">
        <f>(79*0.2*0.15)</f>
        <v>2.37</v>
      </c>
      <c r="E21" s="6"/>
      <c r="F21" s="34"/>
    </row>
    <row r="22" spans="1:6" ht="203.5" x14ac:dyDescent="0.5">
      <c r="A22" s="7">
        <v>15</v>
      </c>
      <c r="B22" s="3" t="s">
        <v>23</v>
      </c>
      <c r="C22" s="5" t="str">
        <f>C21</f>
        <v>M³</v>
      </c>
      <c r="D22" s="5">
        <f>49.6*0.15*0.2</f>
        <v>1.488</v>
      </c>
      <c r="E22" s="6"/>
      <c r="F22" s="34"/>
    </row>
    <row r="23" spans="1:6" ht="203.5" x14ac:dyDescent="0.5">
      <c r="A23" s="7">
        <v>16</v>
      </c>
      <c r="B23" s="3" t="s">
        <v>46</v>
      </c>
      <c r="C23" s="5" t="str">
        <f>C22</f>
        <v>M³</v>
      </c>
      <c r="D23" s="5">
        <f>(4.4*0.2*0.2)*15</f>
        <v>2.6400000000000006</v>
      </c>
      <c r="E23" s="6"/>
      <c r="F23" s="34"/>
    </row>
    <row r="24" spans="1:6" ht="185" x14ac:dyDescent="0.5">
      <c r="A24" s="7">
        <v>18</v>
      </c>
      <c r="B24" s="3" t="s">
        <v>35</v>
      </c>
      <c r="C24" s="5" t="s">
        <v>6</v>
      </c>
      <c r="D24" s="5">
        <v>1</v>
      </c>
      <c r="E24" s="6"/>
      <c r="F24" s="34"/>
    </row>
    <row r="25" spans="1:6" ht="18.5" x14ac:dyDescent="0.5">
      <c r="A25" s="24">
        <v>19</v>
      </c>
      <c r="B25" s="25" t="s">
        <v>7</v>
      </c>
      <c r="C25" s="26"/>
      <c r="D25" s="26"/>
      <c r="E25" s="27"/>
      <c r="F25" s="42"/>
    </row>
    <row r="26" spans="1:6" ht="407" x14ac:dyDescent="0.5">
      <c r="A26" s="7">
        <v>20</v>
      </c>
      <c r="B26" s="33" t="s">
        <v>33</v>
      </c>
      <c r="C26" s="5" t="s">
        <v>4</v>
      </c>
      <c r="D26" s="5">
        <f>201.4</f>
        <v>201.4</v>
      </c>
      <c r="E26" s="6"/>
      <c r="F26" s="34"/>
    </row>
    <row r="27" spans="1:6" ht="92.5" x14ac:dyDescent="0.5">
      <c r="A27" s="7">
        <v>21</v>
      </c>
      <c r="B27" s="3" t="s">
        <v>31</v>
      </c>
      <c r="C27" s="5" t="s">
        <v>4</v>
      </c>
      <c r="D27" s="5">
        <v>130</v>
      </c>
      <c r="E27" s="6"/>
      <c r="F27" s="34"/>
    </row>
    <row r="28" spans="1:6" ht="148" x14ac:dyDescent="0.5">
      <c r="A28" s="7">
        <v>22</v>
      </c>
      <c r="B28" s="3" t="s">
        <v>47</v>
      </c>
      <c r="C28" s="5" t="s">
        <v>17</v>
      </c>
      <c r="D28" s="5">
        <v>78</v>
      </c>
      <c r="E28" s="6"/>
      <c r="F28" s="34"/>
    </row>
    <row r="29" spans="1:6" ht="18.5" x14ac:dyDescent="0.5">
      <c r="A29" s="24">
        <v>23</v>
      </c>
      <c r="B29" s="25" t="s">
        <v>18</v>
      </c>
      <c r="C29" s="26"/>
      <c r="D29" s="26"/>
      <c r="E29" s="27"/>
      <c r="F29" s="42"/>
    </row>
    <row r="30" spans="1:6" ht="185" x14ac:dyDescent="0.5">
      <c r="A30" s="7">
        <v>24</v>
      </c>
      <c r="B30" s="3" t="s">
        <v>32</v>
      </c>
      <c r="C30" s="5" t="s">
        <v>4</v>
      </c>
      <c r="D30" s="5">
        <f>D19*2</f>
        <v>446.4</v>
      </c>
      <c r="E30" s="6"/>
      <c r="F30" s="34"/>
    </row>
    <row r="31" spans="1:6" ht="129.5" x14ac:dyDescent="0.5">
      <c r="A31" s="7">
        <v>25</v>
      </c>
      <c r="B31" s="3" t="s">
        <v>8</v>
      </c>
      <c r="C31" s="5" t="s">
        <v>4</v>
      </c>
      <c r="D31" s="5">
        <f>D30</f>
        <v>446.4</v>
      </c>
      <c r="E31" s="6"/>
      <c r="F31" s="34"/>
    </row>
    <row r="32" spans="1:6" ht="129.5" x14ac:dyDescent="0.5">
      <c r="A32" s="7">
        <v>26</v>
      </c>
      <c r="B32" s="3" t="s">
        <v>48</v>
      </c>
      <c r="C32" s="5" t="s">
        <v>4</v>
      </c>
      <c r="D32" s="5">
        <f>D31+D27</f>
        <v>576.4</v>
      </c>
      <c r="E32" s="6"/>
      <c r="F32" s="34"/>
    </row>
    <row r="33" spans="1:12" ht="111" x14ac:dyDescent="0.5">
      <c r="A33" s="7">
        <v>27</v>
      </c>
      <c r="B33" s="3" t="s">
        <v>49</v>
      </c>
      <c r="C33" s="5" t="s">
        <v>9</v>
      </c>
      <c r="D33" s="5">
        <v>1</v>
      </c>
      <c r="E33" s="6"/>
      <c r="F33" s="34"/>
    </row>
    <row r="34" spans="1:12" ht="74" x14ac:dyDescent="0.5">
      <c r="A34" s="7">
        <v>28</v>
      </c>
      <c r="B34" s="3" t="s">
        <v>50</v>
      </c>
      <c r="C34" s="5" t="s">
        <v>10</v>
      </c>
      <c r="D34" s="5">
        <v>1</v>
      </c>
      <c r="E34" s="6"/>
      <c r="F34" s="34"/>
    </row>
    <row r="35" spans="1:12" ht="35.15" customHeight="1" x14ac:dyDescent="0.5">
      <c r="A35" s="35">
        <v>29</v>
      </c>
      <c r="B35" s="36" t="s">
        <v>37</v>
      </c>
      <c r="C35" s="38"/>
      <c r="D35" s="38"/>
      <c r="E35" s="39"/>
      <c r="F35" s="40"/>
    </row>
    <row r="36" spans="1:12" ht="185" x14ac:dyDescent="0.5">
      <c r="A36" s="7">
        <v>30</v>
      </c>
      <c r="B36" s="3" t="s">
        <v>56</v>
      </c>
      <c r="C36" s="5" t="s">
        <v>5</v>
      </c>
      <c r="D36" s="5">
        <v>2</v>
      </c>
      <c r="E36" s="6"/>
      <c r="F36" s="34"/>
    </row>
    <row r="37" spans="1:12" ht="356.25" customHeight="1" x14ac:dyDescent="0.5">
      <c r="A37" s="7">
        <v>31</v>
      </c>
      <c r="B37" s="3" t="s">
        <v>55</v>
      </c>
      <c r="C37" s="5" t="s">
        <v>5</v>
      </c>
      <c r="D37" s="5">
        <v>14</v>
      </c>
      <c r="E37" s="6"/>
      <c r="F37" s="34"/>
    </row>
    <row r="38" spans="1:12" ht="166.5" x14ac:dyDescent="0.5">
      <c r="A38" s="7">
        <v>32</v>
      </c>
      <c r="B38" s="3" t="s">
        <v>54</v>
      </c>
      <c r="C38" s="5" t="s">
        <v>5</v>
      </c>
      <c r="D38" s="5">
        <v>1</v>
      </c>
      <c r="E38" s="6"/>
      <c r="F38" s="34"/>
    </row>
    <row r="39" spans="1:12" ht="129.5" x14ac:dyDescent="0.5">
      <c r="A39" s="7">
        <v>33</v>
      </c>
      <c r="B39" s="3" t="s">
        <v>36</v>
      </c>
      <c r="C39" s="5" t="s">
        <v>5</v>
      </c>
      <c r="D39" s="5">
        <v>2</v>
      </c>
      <c r="E39" s="6"/>
      <c r="F39" s="34"/>
    </row>
    <row r="40" spans="1:12" ht="185" x14ac:dyDescent="0.5">
      <c r="A40" s="7">
        <v>34</v>
      </c>
      <c r="B40" s="3" t="s">
        <v>51</v>
      </c>
      <c r="C40" s="5" t="s">
        <v>5</v>
      </c>
      <c r="D40" s="5">
        <v>1</v>
      </c>
      <c r="E40" s="6"/>
      <c r="F40" s="34"/>
    </row>
    <row r="41" spans="1:12" ht="119.15" customHeight="1" x14ac:dyDescent="0.5">
      <c r="A41" s="43">
        <v>35</v>
      </c>
      <c r="B41" s="3" t="s">
        <v>26</v>
      </c>
      <c r="C41" s="5" t="s">
        <v>24</v>
      </c>
      <c r="D41" s="5">
        <v>30</v>
      </c>
      <c r="E41" s="6"/>
      <c r="F41" s="34"/>
    </row>
    <row r="42" spans="1:12" ht="130" thickBot="1" x14ac:dyDescent="0.55000000000000004">
      <c r="A42" s="43">
        <v>36</v>
      </c>
      <c r="B42" s="3" t="s">
        <v>38</v>
      </c>
      <c r="C42" s="5" t="s">
        <v>28</v>
      </c>
      <c r="D42" s="5">
        <v>1</v>
      </c>
      <c r="E42" s="6"/>
      <c r="F42" s="44"/>
      <c r="L42" s="1" t="s">
        <v>43</v>
      </c>
    </row>
    <row r="43" spans="1:12" ht="67.5" customHeight="1" thickBot="1" x14ac:dyDescent="0.55000000000000004">
      <c r="A43" s="45" t="s">
        <v>42</v>
      </c>
      <c r="B43" s="46"/>
      <c r="C43" s="46"/>
      <c r="D43" s="46"/>
      <c r="E43" s="47"/>
      <c r="F43" s="41"/>
    </row>
    <row r="44" spans="1:12" x14ac:dyDescent="0.5">
      <c r="A44" s="2"/>
    </row>
    <row r="45" spans="1:12" x14ac:dyDescent="0.5">
      <c r="A45" s="2"/>
    </row>
    <row r="46" spans="1:12" x14ac:dyDescent="0.5">
      <c r="A46" s="2"/>
    </row>
    <row r="47" spans="1:12" x14ac:dyDescent="0.5">
      <c r="A47" s="2"/>
    </row>
    <row r="48" spans="1:12" x14ac:dyDescent="0.5">
      <c r="A48" s="2"/>
    </row>
    <row r="49" spans="1:1" x14ac:dyDescent="0.5">
      <c r="A49" s="2"/>
    </row>
    <row r="50" spans="1:1" x14ac:dyDescent="0.5">
      <c r="A50" s="2"/>
    </row>
    <row r="51" spans="1:1" x14ac:dyDescent="0.5">
      <c r="A51" s="2"/>
    </row>
    <row r="52" spans="1:1" x14ac:dyDescent="0.5">
      <c r="A52" s="2"/>
    </row>
    <row r="53" spans="1:1" x14ac:dyDescent="0.5">
      <c r="A53" s="2"/>
    </row>
    <row r="54" spans="1:1" x14ac:dyDescent="0.5">
      <c r="A54" s="2"/>
    </row>
    <row r="55" spans="1:1" x14ac:dyDescent="0.5">
      <c r="A55" s="2"/>
    </row>
    <row r="56" spans="1:1" x14ac:dyDescent="0.5">
      <c r="A56" s="2"/>
    </row>
    <row r="57" spans="1:1" x14ac:dyDescent="0.5">
      <c r="A57" s="2"/>
    </row>
    <row r="58" spans="1:1" x14ac:dyDescent="0.5">
      <c r="A58" s="2"/>
    </row>
    <row r="59" spans="1:1" x14ac:dyDescent="0.5">
      <c r="A59" s="2"/>
    </row>
    <row r="60" spans="1:1" x14ac:dyDescent="0.5">
      <c r="A60" s="2"/>
    </row>
    <row r="61" spans="1:1" x14ac:dyDescent="0.5">
      <c r="A61" s="2"/>
    </row>
    <row r="62" spans="1:1" x14ac:dyDescent="0.5">
      <c r="A62" s="2"/>
    </row>
    <row r="63" spans="1:1" x14ac:dyDescent="0.5">
      <c r="A63" s="2"/>
    </row>
    <row r="64" spans="1:1" x14ac:dyDescent="0.5">
      <c r="A64" s="2"/>
    </row>
    <row r="65" spans="1:1" x14ac:dyDescent="0.5">
      <c r="A65" s="2"/>
    </row>
    <row r="66" spans="1:1" x14ac:dyDescent="0.5">
      <c r="A66" s="2"/>
    </row>
    <row r="67" spans="1:1" x14ac:dyDescent="0.5">
      <c r="A67" s="2"/>
    </row>
    <row r="68" spans="1:1" x14ac:dyDescent="0.5">
      <c r="A68" s="2"/>
    </row>
    <row r="69" spans="1:1" x14ac:dyDescent="0.5">
      <c r="A69" s="2"/>
    </row>
    <row r="70" spans="1:1" x14ac:dyDescent="0.5">
      <c r="A70" s="2"/>
    </row>
    <row r="71" spans="1:1" x14ac:dyDescent="0.5">
      <c r="A71" s="2"/>
    </row>
    <row r="72" spans="1:1" x14ac:dyDescent="0.5">
      <c r="A72" s="2"/>
    </row>
    <row r="73" spans="1:1" x14ac:dyDescent="0.5">
      <c r="A73" s="2"/>
    </row>
    <row r="74" spans="1:1" x14ac:dyDescent="0.5">
      <c r="A74" s="2"/>
    </row>
    <row r="75" spans="1:1" x14ac:dyDescent="0.5">
      <c r="A75" s="2"/>
    </row>
    <row r="76" spans="1:1" x14ac:dyDescent="0.5">
      <c r="A76" s="2"/>
    </row>
    <row r="77" spans="1:1" x14ac:dyDescent="0.5">
      <c r="A77" s="2"/>
    </row>
    <row r="78" spans="1:1" x14ac:dyDescent="0.5">
      <c r="A78" s="2"/>
    </row>
    <row r="79" spans="1:1" x14ac:dyDescent="0.5">
      <c r="A79" s="2"/>
    </row>
    <row r="80" spans="1:1" x14ac:dyDescent="0.5">
      <c r="A80" s="2"/>
    </row>
    <row r="81" spans="1:1" x14ac:dyDescent="0.5">
      <c r="A81" s="2"/>
    </row>
    <row r="82" spans="1:1" x14ac:dyDescent="0.5">
      <c r="A82" s="2"/>
    </row>
    <row r="83" spans="1:1" x14ac:dyDescent="0.5">
      <c r="A83" s="2"/>
    </row>
    <row r="84" spans="1:1" x14ac:dyDescent="0.5">
      <c r="A84" s="2"/>
    </row>
    <row r="85" spans="1:1" x14ac:dyDescent="0.5">
      <c r="A85" s="2"/>
    </row>
    <row r="86" spans="1:1" x14ac:dyDescent="0.5">
      <c r="A86" s="2"/>
    </row>
    <row r="87" spans="1:1" x14ac:dyDescent="0.5">
      <c r="A87" s="2"/>
    </row>
    <row r="88" spans="1:1" x14ac:dyDescent="0.5">
      <c r="A88" s="2"/>
    </row>
    <row r="89" spans="1:1" x14ac:dyDescent="0.5">
      <c r="A89" s="2"/>
    </row>
    <row r="90" spans="1:1" x14ac:dyDescent="0.5">
      <c r="A90" s="2"/>
    </row>
    <row r="91" spans="1:1" x14ac:dyDescent="0.5">
      <c r="A91" s="2"/>
    </row>
    <row r="92" spans="1:1" x14ac:dyDescent="0.5">
      <c r="A92" s="2"/>
    </row>
    <row r="93" spans="1:1" x14ac:dyDescent="0.5">
      <c r="A93" s="2"/>
    </row>
    <row r="94" spans="1:1" x14ac:dyDescent="0.5">
      <c r="A94" s="2"/>
    </row>
    <row r="95" spans="1:1" x14ac:dyDescent="0.5">
      <c r="A95" s="2"/>
    </row>
    <row r="96" spans="1:1" x14ac:dyDescent="0.5">
      <c r="A96" s="2"/>
    </row>
    <row r="97" spans="1:1" x14ac:dyDescent="0.5">
      <c r="A97" s="2"/>
    </row>
    <row r="98" spans="1:1" x14ac:dyDescent="0.5">
      <c r="A98" s="2"/>
    </row>
    <row r="99" spans="1:1" x14ac:dyDescent="0.5">
      <c r="A99" s="2"/>
    </row>
  </sheetData>
  <mergeCells count="1">
    <mergeCell ref="A43:E43"/>
  </mergeCells>
  <pageMargins left="0.7" right="0.7" top="0.75" bottom="0.75" header="0.3" footer="0.3"/>
  <pageSetup orientation="portrait" r:id="rId1"/>
  <headerFooter>
    <oddFooter>&amp;LSignature: &amp;CPage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BOQ-Two Classrooms</vt:lpstr>
      <vt:lpstr>'BOQ-Two Classrooms'!Print_Area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Hamse Elmi</cp:lastModifiedBy>
  <cp:lastPrinted>2023-09-17T03:55:04Z</cp:lastPrinted>
  <dcterms:created xsi:type="dcterms:W3CDTF">2016-04-25T18:03:52Z</dcterms:created>
  <dcterms:modified xsi:type="dcterms:W3CDTF">2024-10-01T17:41:28Z</dcterms:modified>
</cp:coreProperties>
</file>