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dmin\Desktop\Taakulo 2025\start ready project\procurement\"/>
    </mc:Choice>
  </mc:AlternateContent>
  <xr:revisionPtr revIDLastSave="0" documentId="8_{0D0EAD58-78DB-439C-9D59-1CB6805477FE}" xr6:coauthVersionLast="47" xr6:coauthVersionMax="47" xr10:uidLastSave="{00000000-0000-0000-0000-000000000000}"/>
  <bookViews>
    <workbookView xWindow="-110" yWindow="-110" windowWidth="19420" windowHeight="11500" firstSheet="1" activeTab="3" xr2:uid="{00000000-000D-0000-FFFF-FFFF00000000}"/>
  </bookViews>
  <sheets>
    <sheet name="Lowyacado water supply " sheetId="1" r:id="rId1"/>
    <sheet name="Asha-ado water supply " sheetId="7" r:id="rId2"/>
    <sheet name="Toqoshi water supply " sheetId="8" r:id="rId3"/>
    <sheet name="Summary Sheet." sheetId="6" r:id="rId4"/>
  </sheets>
  <definedNames>
    <definedName name="_xlnm.Print_Area" localSheetId="1">'Asha-ado water supply '!$A$1:$F$24</definedName>
    <definedName name="_xlnm.Print_Area" localSheetId="0">'Lowyacado water supply '!$A$1:$F$17</definedName>
    <definedName name="_xlnm.Print_Area" localSheetId="2">'Toqoshi water supply '!$A$1:$F$32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8" l="1"/>
  <c r="F16" i="1"/>
  <c r="F22" i="7"/>
  <c r="F29" i="8"/>
  <c r="F28" i="8"/>
  <c r="F27" i="8"/>
  <c r="F26" i="8"/>
  <c r="F25" i="8"/>
  <c r="F31" i="8" s="1"/>
  <c r="F21" i="7"/>
  <c r="F20" i="7"/>
  <c r="F19" i="7"/>
  <c r="F18" i="7"/>
  <c r="F17" i="7"/>
  <c r="F20" i="8"/>
  <c r="F19" i="8"/>
  <c r="F18" i="8"/>
  <c r="F17" i="8"/>
  <c r="F16" i="8"/>
  <c r="F15" i="8"/>
  <c r="F14" i="8"/>
  <c r="F13" i="8"/>
  <c r="F10" i="8"/>
  <c r="F9" i="8"/>
  <c r="F8" i="8"/>
  <c r="F7" i="8"/>
  <c r="F6" i="8"/>
  <c r="F23" i="7" l="1"/>
  <c r="F21" i="8"/>
  <c r="F22" i="8" s="1"/>
  <c r="F11" i="8"/>
  <c r="F32" i="8" s="1"/>
  <c r="E6" i="6" l="1"/>
  <c r="F13" i="7" l="1"/>
  <c r="F12" i="7"/>
  <c r="F11" i="7"/>
  <c r="F10" i="7"/>
  <c r="F9" i="7"/>
  <c r="F8" i="7"/>
  <c r="F7" i="7"/>
  <c r="F6" i="7"/>
  <c r="F14" i="1"/>
  <c r="F13" i="1"/>
  <c r="F12" i="1"/>
  <c r="F14" i="7" l="1"/>
  <c r="F24" i="7" s="1"/>
  <c r="E5" i="6" s="1"/>
  <c r="F15" i="1" l="1"/>
  <c r="F6" i="1"/>
  <c r="F10" i="1" l="1"/>
  <c r="F11" i="1"/>
  <c r="F9" i="1"/>
  <c r="F7" i="1"/>
  <c r="F6" i="6" l="1"/>
  <c r="F5" i="6"/>
  <c r="F8" i="1" l="1"/>
  <c r="F17" i="1" l="1"/>
  <c r="E4" i="6" s="1"/>
  <c r="F4" i="6" s="1"/>
  <c r="F7" i="6" s="1"/>
</calcChain>
</file>

<file path=xl/sharedStrings.xml><?xml version="1.0" encoding="utf-8"?>
<sst xmlns="http://schemas.openxmlformats.org/spreadsheetml/2006/main" count="157" uniqueCount="85">
  <si>
    <t>SN</t>
  </si>
  <si>
    <t>Unit</t>
  </si>
  <si>
    <t>Quantity</t>
  </si>
  <si>
    <t>Electrical Accessories including insulation, connectors, cable lugs, metal clips, cable trucking, , cable connectors, surge protector, lightning arrestor, earthling rod including other installation accessories etc.</t>
  </si>
  <si>
    <t>Lump sum</t>
  </si>
  <si>
    <t>Qty</t>
  </si>
  <si>
    <t>Description</t>
  </si>
  <si>
    <t>Stamp:</t>
  </si>
  <si>
    <t>JOB</t>
  </si>
  <si>
    <t>Cost $</t>
  </si>
  <si>
    <t>Total Cost $</t>
  </si>
  <si>
    <t>Description.</t>
  </si>
  <si>
    <t>Replace the old solar electric wire in to a new and DC solar electric wire  cable 10mm</t>
  </si>
  <si>
    <t>Meter</t>
  </si>
  <si>
    <t>Job</t>
  </si>
  <si>
    <t>pcs</t>
  </si>
  <si>
    <t>panels</t>
  </si>
  <si>
    <t>Excavation of base foundation trench (2.4x2.8x0.3m deep)</t>
  </si>
  <si>
    <t>Cu.m</t>
  </si>
  <si>
    <t>Supplying and laying 250 mm approved hardcore filling spread well rammed and compacted</t>
  </si>
  <si>
    <t>Supplying and laying 50 mm approved lean concrete above the hardcore, spread well and smoothed.</t>
  </si>
  <si>
    <t>Construct a rubble massonary wall of 1.2m*1.6m and 0.55m high, with mortar mix ratio 1:4.</t>
  </si>
  <si>
    <t>Casting 10cm thick RCC top cap above the massonary cubicle foundation with mix ration 1:2:4, and Y 12@20cm c/c for both ways. (1.2*1.6*0.1m)</t>
  </si>
  <si>
    <t>Casting of Vertical RCC wall above the base water point with dimension  (1.6m widht*0.7m high* 0.2m thick), mixing ration 1:2:4, Y12mm@20cm c/c with 6mm stirups.</t>
  </si>
  <si>
    <t>Plumping work, including fixing Gi pipe 1", 6 peeckoks, elbows, Gi tee and gate valve.</t>
  </si>
  <si>
    <t>job</t>
  </si>
  <si>
    <t>Excavate Soak away pit located 4meters from the structure. The drainage channel to be linked with soak away pit with a 2" PVC drainage pipe. The Soak pit to have 1m Diameter and 1.5metres deep, filled with Hardcore.</t>
  </si>
  <si>
    <t>Item</t>
  </si>
  <si>
    <t>Rate (USD)</t>
  </si>
  <si>
    <t>Amount (USD)</t>
  </si>
  <si>
    <t>No.</t>
  </si>
  <si>
    <t xml:space="preserve"> GRAND TOTAL.</t>
  </si>
  <si>
    <t>SUMMARY SHEET.</t>
  </si>
  <si>
    <t>`</t>
  </si>
  <si>
    <t>Signature:</t>
  </si>
  <si>
    <t xml:space="preserve">Address: </t>
  </si>
  <si>
    <t xml:space="preserve">Tel No: </t>
  </si>
  <si>
    <t xml:space="preserve">Date: </t>
  </si>
  <si>
    <t>CONTRACTOR NAME:</t>
  </si>
  <si>
    <t>Rehabilitation and upgrading Lowyacado water supply system</t>
  </si>
  <si>
    <t>Remover the rusted GI riser pipe and replace with Supplying and installing new  2" HDPE-PVC Riser pipe , inlcudeng  all required socket, elbows and thread tape, non return valves and etc.</t>
  </si>
  <si>
    <t>Replace the non functioning solar pannels with new pannels 310Watt.</t>
  </si>
  <si>
    <t>Replace the old solar frame, with new aluminium mounting frame including vertical posts and footings for 56 pcs of solar pannels.</t>
  </si>
  <si>
    <t>Install new submersible water pump - lawara 11kw.</t>
  </si>
  <si>
    <t>A.  Solar Power System, water pump and pipeline connection.</t>
  </si>
  <si>
    <t>Installation  cost and transportation of materials.</t>
  </si>
  <si>
    <t>Rehabilitation of existing water kiosks including insertion of water faucets(24pcs), white washing distempering the kiosks(4), and making new 4 soak-pits for each kiosk.(soak pit dimensions will be 1m dia and 1.5m deep, filled with stones and covered concrete layer.)</t>
  </si>
  <si>
    <t>Grand Total</t>
  </si>
  <si>
    <t>Rehabilitation and upgrading Asha-Ado water supply system</t>
  </si>
  <si>
    <t>Supply and install new submersible water pump- grundfos 1.5kw.</t>
  </si>
  <si>
    <t xml:space="preserve"> installing new  2" HDPE-PVC Riser pipe , inlcudeng  all required socket, elbows and thread tape, non return valves and etc.</t>
  </si>
  <si>
    <t>Rehabilitation and upgrading Toqoshi water supply system</t>
  </si>
  <si>
    <t>A. Elevated storage tank &amp; pipeline connection.</t>
  </si>
  <si>
    <t>Rehabilitation of existing water storage elevated tank including crack repairing, leakages, replacing inlet and outlet Gi pipes and applying new painting/ distempering the outer surface of the tank.</t>
  </si>
  <si>
    <t>supply and install new gian link mesh fence around the elevated water tank 40meters. The coloum posts of the fence will be ms pipes 2", and 2.5 meter hight, 50cm below ground. Coloum fooring will be 40cm*40cm *40cm depth and casted with concrete. The interval of the ms pipe coloumns will be 2m each other.</t>
  </si>
  <si>
    <t xml:space="preserve">Supply and Installation of  2" HDPE  water pipes on 500meters from tank to the kiosks including pipe fittings (like tees, Sockets , gate valves, plug, unions, adaptors, elbows etc) </t>
  </si>
  <si>
    <t>Rehabilitation of existing water kiosks including insertion of water faucets(12pcs), repairing and rebuilding massonary stand walls, and base foundation, replastering, white washing distempering the kiosks(2), and making new 2 soak-pits for each kiosk.(soak pit dimensions will be 1m dia and 1.5m deep, filled with stones and covered concrete layer.)</t>
  </si>
  <si>
    <t>Subtotal.</t>
  </si>
  <si>
    <t>Sub-Total B- 1 kiosk</t>
  </si>
  <si>
    <t>Total Cost of 2 kiosks</t>
  </si>
  <si>
    <t>Grand Total Cost.( A+B)</t>
  </si>
  <si>
    <t>#</t>
  </si>
  <si>
    <t>Rate</t>
  </si>
  <si>
    <t>Total</t>
  </si>
  <si>
    <t>Earthwork in excavation for the hardcore around two animal troughs with dimension of  6mx length1.2mx wide x0.2m x2</t>
  </si>
  <si>
    <r>
      <t>m</t>
    </r>
    <r>
      <rPr>
        <vertAlign val="superscript"/>
        <sz val="11"/>
        <color theme="1"/>
        <rFont val="Arial"/>
        <family val="2"/>
      </rPr>
      <t>3</t>
    </r>
  </si>
  <si>
    <t xml:space="preserve"> backfill with 20cm thick hardcore using good hard stone, well compacted and graded to contain sufficient small pieces to fill all voids. dimension of 6mx1mx0.1m 2x2.</t>
  </si>
  <si>
    <t xml:space="preserve">Supply and cast reinforced cement concrete slab of 15cm thick  with cement concrete 1:2:4 (1 cement : 2 clean coarse sand : 4 stone aggregate of 25mm down), reinforced with 8mm diameter mesh @ 15cm c/c including centering and shuttering the slab shuolbe 5% slope </t>
  </si>
  <si>
    <r>
      <t>M</t>
    </r>
    <r>
      <rPr>
        <vertAlign val="superscript"/>
        <sz val="11"/>
        <color rgb="FF000000"/>
        <rFont val="Arial"/>
        <family val="2"/>
      </rPr>
      <t>3</t>
    </r>
  </si>
  <si>
    <t>Apply two coats of cement sand plastering, 1:3 on internal and external surfaces of the partition wall and side beams. This also includes a cement sand waterproof floor screed.38 lengthx0.6</t>
  </si>
  <si>
    <r>
      <t>M</t>
    </r>
    <r>
      <rPr>
        <vertAlign val="superscript"/>
        <sz val="11"/>
        <color rgb="FF000000"/>
        <rFont val="Arial"/>
        <family val="2"/>
      </rPr>
      <t>2</t>
    </r>
  </si>
  <si>
    <t xml:space="preserve">Supply and fix 2-inch GI inlet  gate valve complete with all necessary fittings, </t>
  </si>
  <si>
    <t>Pcs</t>
  </si>
  <si>
    <t xml:space="preserve">B: Rehabilitation of animal water trough </t>
  </si>
  <si>
    <t>Sub-Total B: 1 animal trough</t>
  </si>
  <si>
    <t xml:space="preserve">Sub-Total A: </t>
  </si>
  <si>
    <t xml:space="preserve">Supply and Installation of  1.5" HDPE  water pipes on 400meters from tank to MCH including pipe fittings (like tees, Sockets , gate valves, plug, unions, adaptors, elbows etc) </t>
  </si>
  <si>
    <t xml:space="preserve">Sub-Total C: </t>
  </si>
  <si>
    <t>C: Rehabilitation of 1 animal water trough- goats/sheep trough.</t>
  </si>
  <si>
    <t>B: Construction of 2 New Water points- kiosks.</t>
  </si>
  <si>
    <t>Rehabilitation and upgrading Asha-ado water supply system</t>
  </si>
  <si>
    <t>Rehabilitation and upgrading of Loyacado water supply system.</t>
  </si>
  <si>
    <t>Install new solar invertor 15kw.</t>
  </si>
  <si>
    <t xml:space="preserve">Installation of  3" HDPE  water pipes on 2800meters from source to tank, and from tank to kiosks including pipe fittings (like tees, Sockets , gate valves, plug, unions, adaptors, elbows etc) </t>
  </si>
  <si>
    <t>print visibility( pill-boards, kiosk and other infrastructure visibility) Taakulo engineer will direct the process.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</si>
</sst>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quot;$&quot;#,##0_);[Red]\(&quot;$&quot;#,##0\)"/>
    <numFmt numFmtId="165" formatCode="&quot;$&quot;#,##0.00_);[Red]\(&quot;$&quot;#,##0.00\)"/>
    <numFmt numFmtId="166" formatCode="_(&quot;$&quot;* #,##0.00_);_(&quot;$&quot;* \(#,##0.00\);_(&quot;$&quot;* &quot;-&quot;??_);_(@_)"/>
    <numFmt numFmtId="167" formatCode="_(* #,##0.00_);_(* \(#,##0.00\);_(* &quot;-&quot;??_);_(@_)"/>
    <numFmt numFmtId="168" formatCode="_(* #,##0.0_);_(* \(#,##0.0\);_(* &quot;-&quot;??_);_(@_)"/>
  </numFmts>
  <fonts count="16" x14ac:knownFonts="1">
    <font>
      <sz val="11"/>
      <color theme="1"/>
      <name val="Calibri"/>
      <family val="2"/>
      <scheme val="minor"/>
    </font>
    <font>
      <sz val="11"/>
      <color theme="1"/>
      <name val="Calibri"/>
      <family val="2"/>
      <scheme val="minor"/>
    </font>
    <font>
      <b/>
      <sz val="11"/>
      <name val="Arial"/>
      <family val="2"/>
    </font>
    <font>
      <b/>
      <sz val="11"/>
      <color theme="1"/>
      <name val="Arial"/>
      <family val="2"/>
    </font>
    <font>
      <sz val="10"/>
      <name val="Arial"/>
      <family val="2"/>
    </font>
    <font>
      <sz val="11"/>
      <name val="Arial"/>
      <family val="2"/>
    </font>
    <font>
      <sz val="11"/>
      <color theme="1"/>
      <name val="Arial"/>
      <family val="2"/>
    </font>
    <font>
      <b/>
      <sz val="11"/>
      <color theme="1"/>
      <name val="Calibri"/>
      <family val="2"/>
      <scheme val="minor"/>
    </font>
    <font>
      <sz val="11"/>
      <color theme="1"/>
      <name val="Gill Sans MT"/>
      <family val="2"/>
    </font>
    <font>
      <sz val="12"/>
      <name val="Arial"/>
      <family val="2"/>
    </font>
    <font>
      <sz val="11"/>
      <color rgb="FF000000"/>
      <name val="Times New Roman"/>
      <family val="1"/>
    </font>
    <font>
      <b/>
      <sz val="12"/>
      <color theme="1"/>
      <name val="Calibri"/>
      <family val="2"/>
      <scheme val="minor"/>
    </font>
    <font>
      <b/>
      <sz val="11"/>
      <name val="Calibri"/>
      <family val="2"/>
      <scheme val="minor"/>
    </font>
    <font>
      <sz val="11"/>
      <color rgb="FF000000"/>
      <name val="Arial"/>
      <family val="2"/>
    </font>
    <font>
      <vertAlign val="superscript"/>
      <sz val="11"/>
      <color theme="1"/>
      <name val="Arial"/>
      <family val="2"/>
    </font>
    <font>
      <vertAlign val="superscript"/>
      <sz val="11"/>
      <color rgb="FF000000"/>
      <name val="Arial"/>
      <family val="2"/>
    </font>
  </fonts>
  <fills count="3">
    <fill>
      <patternFill patternType="none"/>
    </fill>
    <fill>
      <patternFill patternType="gray125"/>
    </fill>
    <fill>
      <patternFill patternType="solid">
        <fgColor theme="0"/>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7">
    <xf numFmtId="0" fontId="0" fillId="0" borderId="0"/>
    <xf numFmtId="166" fontId="1"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0" fontId="1" fillId="0" borderId="0"/>
    <xf numFmtId="167" fontId="1" fillId="0" borderId="0" applyFont="0" applyFill="0" applyBorder="0" applyAlignment="0" applyProtection="0"/>
    <xf numFmtId="0" fontId="4" fillId="0" borderId="0"/>
  </cellStyleXfs>
  <cellXfs count="98">
    <xf numFmtId="0" fontId="0" fillId="0" borderId="0" xfId="0"/>
    <xf numFmtId="0" fontId="5" fillId="2" borderId="4" xfId="0" applyFont="1" applyFill="1" applyBorder="1" applyAlignment="1">
      <alignment horizontal="left" vertical="center" wrapText="1"/>
    </xf>
    <xf numFmtId="0" fontId="3" fillId="0" borderId="4" xfId="0" applyFont="1" applyBorder="1" applyAlignment="1">
      <alignment horizontal="left"/>
    </xf>
    <xf numFmtId="0" fontId="6" fillId="0" borderId="4" xfId="0" applyFont="1" applyBorder="1" applyAlignment="1">
      <alignment horizontal="left"/>
    </xf>
    <xf numFmtId="0" fontId="5" fillId="0" borderId="4" xfId="0" applyFont="1" applyBorder="1" applyAlignment="1">
      <alignment horizontal="left" vertical="top" wrapText="1"/>
    </xf>
    <xf numFmtId="0" fontId="6" fillId="0" borderId="4" xfId="0" applyFont="1" applyBorder="1" applyAlignment="1">
      <alignment horizontal="center" vertical="center"/>
    </xf>
    <xf numFmtId="166" fontId="6" fillId="0" borderId="4" xfId="1" applyFont="1" applyFill="1" applyBorder="1" applyAlignment="1" applyProtection="1">
      <alignment vertical="center"/>
      <protection locked="0"/>
    </xf>
    <xf numFmtId="0" fontId="2" fillId="0" borderId="4" xfId="0" applyFont="1" applyBorder="1" applyAlignment="1">
      <alignment horizontal="left"/>
    </xf>
    <xf numFmtId="0" fontId="5" fillId="0" borderId="4" xfId="0" applyFont="1" applyBorder="1" applyAlignment="1">
      <alignment horizontal="center" vertical="top"/>
    </xf>
    <xf numFmtId="0" fontId="5" fillId="0" borderId="4" xfId="0" applyFont="1" applyBorder="1" applyAlignment="1">
      <alignment horizontal="center" vertical="center"/>
    </xf>
    <xf numFmtId="0" fontId="3" fillId="0" borderId="4" xfId="0" applyFont="1" applyBorder="1" applyAlignment="1">
      <alignment horizontal="center" vertical="center"/>
    </xf>
    <xf numFmtId="0" fontId="6" fillId="0" borderId="0" xfId="0" applyFont="1" applyAlignment="1">
      <alignment horizontal="left"/>
    </xf>
    <xf numFmtId="0" fontId="6" fillId="0" borderId="0" xfId="0" applyFont="1" applyAlignment="1">
      <alignment horizontal="center" vertical="center"/>
    </xf>
    <xf numFmtId="168" fontId="6" fillId="0" borderId="0" xfId="0" applyNumberFormat="1" applyFont="1" applyAlignment="1">
      <alignment horizontal="center" vertical="center"/>
    </xf>
    <xf numFmtId="166" fontId="5" fillId="0" borderId="4" xfId="1" applyFont="1" applyBorder="1" applyAlignment="1">
      <alignment horizontal="center" vertical="center"/>
    </xf>
    <xf numFmtId="166" fontId="6" fillId="0" borderId="4" xfId="1" applyFont="1" applyFill="1" applyBorder="1" applyAlignment="1" applyProtection="1">
      <alignment horizontal="center" vertical="center"/>
      <protection locked="0"/>
    </xf>
    <xf numFmtId="166" fontId="5" fillId="0" borderId="4" xfId="1" applyFont="1" applyFill="1" applyBorder="1" applyAlignment="1">
      <alignment horizontal="center" vertical="center"/>
    </xf>
    <xf numFmtId="166" fontId="6" fillId="0" borderId="4" xfId="1" applyFont="1" applyFill="1" applyBorder="1" applyAlignment="1">
      <alignment horizontal="center" vertical="center"/>
    </xf>
    <xf numFmtId="166" fontId="6" fillId="0" borderId="4" xfId="1" applyFont="1" applyFill="1" applyBorder="1" applyAlignment="1">
      <alignment horizontal="center" vertical="center" wrapText="1"/>
    </xf>
    <xf numFmtId="166" fontId="3" fillId="0" borderId="4" xfId="1" applyFont="1" applyFill="1" applyBorder="1" applyAlignment="1">
      <alignment horizontal="center" vertical="center"/>
    </xf>
    <xf numFmtId="166" fontId="6" fillId="0" borderId="0" xfId="1" applyFont="1" applyAlignment="1">
      <alignment horizontal="center" vertical="center"/>
    </xf>
    <xf numFmtId="166" fontId="3" fillId="0" borderId="4" xfId="1" applyFont="1" applyBorder="1" applyAlignment="1">
      <alignment horizontal="center" vertical="center"/>
    </xf>
    <xf numFmtId="166" fontId="6" fillId="0" borderId="0" xfId="1" applyFont="1" applyAlignment="1">
      <alignment horizontal="left" vertical="center"/>
    </xf>
    <xf numFmtId="0" fontId="2" fillId="2" borderId="10" xfId="0" applyFont="1" applyFill="1" applyBorder="1" applyAlignment="1">
      <alignment wrapText="1"/>
    </xf>
    <xf numFmtId="0" fontId="5" fillId="0" borderId="10" xfId="0" applyFont="1" applyBorder="1"/>
    <xf numFmtId="0" fontId="6" fillId="0" borderId="4" xfId="0" applyFont="1" applyBorder="1" applyAlignment="1">
      <alignment wrapText="1"/>
    </xf>
    <xf numFmtId="0" fontId="9" fillId="0" borderId="4" xfId="0" applyFont="1" applyBorder="1" applyAlignment="1">
      <alignment horizontal="center"/>
    </xf>
    <xf numFmtId="164" fontId="9" fillId="0" borderId="4" xfId="0" applyNumberFormat="1" applyFont="1" applyBorder="1" applyAlignment="1">
      <alignment horizontal="center"/>
    </xf>
    <xf numFmtId="165" fontId="9" fillId="0" borderId="12" xfId="0" applyNumberFormat="1" applyFont="1" applyBorder="1" applyAlignment="1">
      <alignment horizontal="center"/>
    </xf>
    <xf numFmtId="0" fontId="6" fillId="0" borderId="0" xfId="0" applyFont="1" applyAlignment="1">
      <alignment wrapText="1"/>
    </xf>
    <xf numFmtId="0" fontId="9" fillId="0" borderId="9" xfId="0" applyFont="1" applyBorder="1" applyAlignment="1">
      <alignment horizontal="center"/>
    </xf>
    <xf numFmtId="164" fontId="9" fillId="0" borderId="9" xfId="0" applyNumberFormat="1" applyFont="1" applyBorder="1" applyAlignment="1">
      <alignment horizontal="center"/>
    </xf>
    <xf numFmtId="165" fontId="2" fillId="0" borderId="4" xfId="1" applyNumberFormat="1" applyFont="1" applyFill="1" applyBorder="1" applyAlignment="1">
      <alignment horizontal="center" vertical="center"/>
    </xf>
    <xf numFmtId="0" fontId="10" fillId="0" borderId="0" xfId="0" applyFont="1" applyAlignment="1">
      <alignment vertical="top" wrapText="1"/>
    </xf>
    <xf numFmtId="0" fontId="10" fillId="0" borderId="0" xfId="0" applyFont="1" applyAlignment="1">
      <alignment horizontal="left" vertical="top"/>
    </xf>
    <xf numFmtId="0" fontId="7" fillId="0" borderId="10" xfId="0" applyFont="1" applyBorder="1"/>
    <xf numFmtId="0" fontId="7" fillId="0" borderId="4" xfId="0" applyFont="1" applyBorder="1"/>
    <xf numFmtId="0" fontId="7" fillId="0" borderId="12" xfId="0" applyFont="1" applyBorder="1"/>
    <xf numFmtId="0" fontId="0" fillId="0" borderId="4" xfId="0" applyBorder="1"/>
    <xf numFmtId="0" fontId="0" fillId="2" borderId="10" xfId="0" applyFill="1" applyBorder="1"/>
    <xf numFmtId="0" fontId="8" fillId="2" borderId="4" xfId="0" applyFont="1" applyFill="1" applyBorder="1" applyAlignment="1">
      <alignment wrapText="1"/>
    </xf>
    <xf numFmtId="167" fontId="0" fillId="0" borderId="4" xfId="5" applyFont="1" applyBorder="1"/>
    <xf numFmtId="167" fontId="0" fillId="0" borderId="12" xfId="5" applyFont="1" applyBorder="1"/>
    <xf numFmtId="0" fontId="7" fillId="0" borderId="22" xfId="0" applyFont="1" applyBorder="1"/>
    <xf numFmtId="167" fontId="11" fillId="0" borderId="26" xfId="5" applyFont="1" applyBorder="1"/>
    <xf numFmtId="0" fontId="0" fillId="2" borderId="27" xfId="0" applyFill="1" applyBorder="1"/>
    <xf numFmtId="0" fontId="2" fillId="0" borderId="4" xfId="0" applyFont="1" applyBorder="1" applyAlignment="1">
      <alignment vertical="top" wrapText="1"/>
    </xf>
    <xf numFmtId="0" fontId="6" fillId="0" borderId="4" xfId="0" applyFont="1" applyBorder="1"/>
    <xf numFmtId="0" fontId="3" fillId="0" borderId="4" xfId="0" applyFont="1" applyBorder="1"/>
    <xf numFmtId="166" fontId="3" fillId="0" borderId="4" xfId="1" applyFont="1" applyBorder="1" applyAlignment="1">
      <alignment vertical="center"/>
    </xf>
    <xf numFmtId="0" fontId="13" fillId="0" borderId="4" xfId="0" applyFont="1" applyBorder="1" applyAlignment="1">
      <alignment horizontal="center" vertical="top" wrapText="1"/>
    </xf>
    <xf numFmtId="0" fontId="13" fillId="0" borderId="4" xfId="0" applyFont="1" applyBorder="1" applyAlignment="1">
      <alignment vertical="top" wrapText="1"/>
    </xf>
    <xf numFmtId="0" fontId="13" fillId="0" borderId="4" xfId="0" applyFont="1" applyBorder="1" applyAlignment="1">
      <alignment horizontal="center" vertical="center" wrapText="1"/>
    </xf>
    <xf numFmtId="166" fontId="13" fillId="0" borderId="4" xfId="1" applyFont="1" applyFill="1" applyBorder="1" applyAlignment="1" applyProtection="1">
      <alignment horizontal="center" vertical="center" wrapText="1"/>
      <protection locked="0"/>
    </xf>
    <xf numFmtId="166" fontId="6" fillId="0" borderId="4" xfId="1" applyFont="1" applyFill="1" applyBorder="1" applyAlignment="1" applyProtection="1">
      <alignment horizontal="center" vertical="center" wrapText="1"/>
    </xf>
    <xf numFmtId="0" fontId="6" fillId="0" borderId="4" xfId="0" applyFont="1" applyBorder="1" applyAlignment="1">
      <alignment vertical="top" wrapText="1"/>
    </xf>
    <xf numFmtId="0" fontId="3" fillId="0" borderId="4" xfId="0" applyFont="1" applyBorder="1" applyAlignment="1">
      <alignment horizontal="center" vertical="center" wrapText="1"/>
    </xf>
    <xf numFmtId="0" fontId="2" fillId="0" borderId="4" xfId="0" applyFont="1" applyBorder="1" applyAlignment="1">
      <alignment horizontal="center" wrapText="1"/>
    </xf>
    <xf numFmtId="0" fontId="3" fillId="0" borderId="4" xfId="0" applyFont="1" applyBorder="1" applyAlignment="1">
      <alignment horizontal="center" wrapText="1"/>
    </xf>
    <xf numFmtId="0" fontId="3" fillId="0" borderId="4" xfId="0" applyFont="1" applyBorder="1" applyAlignment="1">
      <alignment horizontal="left"/>
    </xf>
    <xf numFmtId="168" fontId="3" fillId="0" borderId="4" xfId="0" applyNumberFormat="1" applyFont="1" applyBorder="1" applyAlignment="1">
      <alignment horizontal="center" vertical="center" wrapText="1"/>
    </xf>
    <xf numFmtId="166" fontId="3" fillId="0" borderId="4" xfId="1" applyFont="1" applyBorder="1" applyAlignment="1">
      <alignment horizontal="center" vertical="center" wrapText="1"/>
    </xf>
    <xf numFmtId="166" fontId="3" fillId="0" borderId="4" xfId="1" applyFont="1" applyFill="1" applyBorder="1" applyAlignment="1" applyProtection="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5" xfId="0" applyFont="1" applyBorder="1" applyAlignment="1">
      <alignment horizontal="center" vertical="top" wrapText="1"/>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3" fillId="0" borderId="4" xfId="0" applyFont="1" applyBorder="1" applyAlignment="1">
      <alignment horizontal="center"/>
    </xf>
    <xf numFmtId="0" fontId="2" fillId="0" borderId="4" xfId="0" applyFont="1" applyBorder="1" applyAlignment="1">
      <alignment horizontal="center" vertical="top" wrapText="1"/>
    </xf>
    <xf numFmtId="0" fontId="10" fillId="0" borderId="13" xfId="0" applyFont="1" applyBorder="1" applyAlignment="1">
      <alignment horizontal="center" vertical="top" wrapText="1"/>
    </xf>
    <xf numFmtId="0" fontId="10" fillId="0" borderId="14" xfId="0" applyFont="1" applyBorder="1" applyAlignment="1">
      <alignment horizontal="center" vertical="top" wrapText="1"/>
    </xf>
    <xf numFmtId="0" fontId="10" fillId="0" borderId="15" xfId="0" applyFont="1" applyBorder="1" applyAlignment="1">
      <alignment horizontal="center" vertical="top" wrapText="1"/>
    </xf>
    <xf numFmtId="0" fontId="12" fillId="0" borderId="19" xfId="6" applyFont="1" applyBorder="1" applyAlignment="1">
      <alignment horizontal="center" vertical="center" wrapText="1"/>
    </xf>
    <xf numFmtId="0" fontId="12" fillId="0" borderId="20" xfId="6" applyFont="1" applyBorder="1" applyAlignment="1">
      <alignment horizontal="center" vertical="center" wrapText="1"/>
    </xf>
    <xf numFmtId="0" fontId="12" fillId="0" borderId="21" xfId="6" applyFont="1" applyBorder="1" applyAlignment="1">
      <alignment horizontal="center" vertical="center" wrapText="1"/>
    </xf>
    <xf numFmtId="0" fontId="7" fillId="0" borderId="23" xfId="0" applyFont="1" applyBorder="1" applyAlignment="1">
      <alignment horizontal="center"/>
    </xf>
    <xf numFmtId="0" fontId="7" fillId="0" borderId="24" xfId="0" applyFont="1" applyBorder="1" applyAlignment="1">
      <alignment horizontal="center"/>
    </xf>
    <xf numFmtId="0" fontId="7" fillId="0" borderId="25" xfId="0" applyFont="1" applyBorder="1" applyAlignment="1">
      <alignment horizontal="center"/>
    </xf>
    <xf numFmtId="0" fontId="2" fillId="0" borderId="28" xfId="0" applyFont="1" applyBorder="1"/>
    <xf numFmtId="0" fontId="5" fillId="0" borderId="29" xfId="0" applyFont="1" applyBorder="1"/>
    <xf numFmtId="0" fontId="5" fillId="0" borderId="30" xfId="0" applyFont="1" applyBorder="1"/>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8" xfId="0" applyFont="1" applyBorder="1" applyAlignment="1">
      <alignment horizontal="center" vertical="center"/>
    </xf>
    <xf numFmtId="0" fontId="2" fillId="0" borderId="31" xfId="0" applyFont="1" applyBorder="1" applyAlignment="1">
      <alignment horizontal="left"/>
    </xf>
    <xf numFmtId="0" fontId="2" fillId="0" borderId="6" xfId="0" applyFont="1" applyBorder="1" applyAlignment="1">
      <alignment horizontal="left"/>
    </xf>
    <xf numFmtId="0" fontId="2" fillId="0" borderId="11" xfId="0" applyFont="1" applyBorder="1" applyAlignment="1">
      <alignment horizontal="left"/>
    </xf>
    <xf numFmtId="0" fontId="2" fillId="0" borderId="32" xfId="0" applyFont="1" applyBorder="1" applyAlignment="1">
      <alignment horizontal="left" vertical="center"/>
    </xf>
    <xf numFmtId="0" fontId="2" fillId="0" borderId="2" xfId="0" applyFont="1" applyBorder="1" applyAlignment="1">
      <alignment horizontal="left" vertical="center"/>
    </xf>
    <xf numFmtId="0" fontId="2" fillId="0" borderId="33" xfId="0" applyFont="1" applyBorder="1" applyAlignment="1">
      <alignment horizontal="left" vertical="center"/>
    </xf>
    <xf numFmtId="0" fontId="2" fillId="0" borderId="34" xfId="0" applyFont="1" applyBorder="1" applyAlignment="1">
      <alignment horizontal="left" vertical="center"/>
    </xf>
    <xf numFmtId="0" fontId="2" fillId="0" borderId="0" xfId="0" applyFont="1" applyAlignment="1">
      <alignment horizontal="left" vertical="center"/>
    </xf>
    <xf numFmtId="0" fontId="2" fillId="0" borderId="35"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8" xfId="0" applyFont="1" applyBorder="1" applyAlignment="1">
      <alignment horizontal="left" vertical="center"/>
    </xf>
  </cellXfs>
  <cellStyles count="7">
    <cellStyle name="Comma" xfId="5" builtinId="3"/>
    <cellStyle name="Comma 2" xfId="2" xr:uid="{00000000-0005-0000-0000-000001000000}"/>
    <cellStyle name="Comma 2 2" xfId="3" xr:uid="{00000000-0005-0000-0000-000002000000}"/>
    <cellStyle name="Currency" xfId="1" builtinId="4"/>
    <cellStyle name="Normal" xfId="0" builtinId="0"/>
    <cellStyle name="Normal 2" xfId="4" xr:uid="{96326EB7-DB48-4325-A577-2D78C32817C1}"/>
    <cellStyle name="Normal 20 2" xfId="6" xr:uid="{189352BA-D381-4E5D-9159-BF195D4AC6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731B7B46-52EB-4986-B21D-9E4CCDB0F1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BA1A6A53-EA1B-4AB9-8602-63168FB0E7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85B3EBBA-EC04-405B-B194-705647D3D7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161925</xdr:colOff>
      <xdr:row>0</xdr:row>
      <xdr:rowOff>114300</xdr:rowOff>
    </xdr:from>
    <xdr:to>
      <xdr:col>1</xdr:col>
      <xdr:colOff>1876425</xdr:colOff>
      <xdr:row>0</xdr:row>
      <xdr:rowOff>514350</xdr:rowOff>
    </xdr:to>
    <xdr:pic>
      <xdr:nvPicPr>
        <xdr:cNvPr id="2" name="Picture 1">
          <a:extLst>
            <a:ext uri="{FF2B5EF4-FFF2-40B4-BE49-F238E27FC236}">
              <a16:creationId xmlns:a16="http://schemas.microsoft.com/office/drawing/2014/main" id="{09DF4AA8-216E-4EAC-9DB6-00BBC06A2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114300"/>
          <a:ext cx="2101850" cy="4000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3"/>
  <sheetViews>
    <sheetView zoomScaleNormal="100" zoomScaleSheetLayoutView="98" workbookViewId="0">
      <selection activeCell="C9" sqref="C9"/>
    </sheetView>
  </sheetViews>
  <sheetFormatPr defaultColWidth="9.08984375" defaultRowHeight="14" x14ac:dyDescent="0.3"/>
  <cols>
    <col min="1" max="1" width="4.81640625" style="11" customWidth="1"/>
    <col min="2" max="2" width="40.1796875" style="11" customWidth="1"/>
    <col min="3" max="3" width="9.90625" style="12" customWidth="1"/>
    <col min="4" max="4" width="7.453125" style="13" customWidth="1"/>
    <col min="5" max="5" width="11.7265625" style="22" customWidth="1"/>
    <col min="6" max="6" width="13.08984375" style="20" customWidth="1"/>
    <col min="7" max="7" width="38.36328125" style="11" customWidth="1"/>
    <col min="8" max="8" width="10.81640625" style="11" bestFit="1" customWidth="1"/>
    <col min="9" max="9" width="9.08984375" style="11"/>
    <col min="10" max="10" width="11.453125" style="11" bestFit="1" customWidth="1"/>
    <col min="11" max="16384" width="9.08984375" style="11"/>
  </cols>
  <sheetData>
    <row r="1" spans="1:6" ht="58" customHeight="1" x14ac:dyDescent="0.3"/>
    <row r="2" spans="1:6" ht="25" customHeight="1" x14ac:dyDescent="0.3">
      <c r="A2" s="56" t="s">
        <v>39</v>
      </c>
      <c r="B2" s="56"/>
      <c r="C2" s="56"/>
      <c r="D2" s="56"/>
      <c r="E2" s="56"/>
      <c r="F2" s="56"/>
    </row>
    <row r="3" spans="1:6" ht="15" customHeight="1" x14ac:dyDescent="0.3">
      <c r="A3" s="59" t="s">
        <v>0</v>
      </c>
      <c r="B3" s="56" t="s">
        <v>11</v>
      </c>
      <c r="C3" s="56" t="s">
        <v>1</v>
      </c>
      <c r="D3" s="60" t="s">
        <v>2</v>
      </c>
      <c r="E3" s="61" t="s">
        <v>9</v>
      </c>
      <c r="F3" s="62" t="s">
        <v>10</v>
      </c>
    </row>
    <row r="4" spans="1:6" ht="12.5" customHeight="1" x14ac:dyDescent="0.3">
      <c r="A4" s="59"/>
      <c r="B4" s="56"/>
      <c r="C4" s="56"/>
      <c r="D4" s="60"/>
      <c r="E4" s="61"/>
      <c r="F4" s="62"/>
    </row>
    <row r="5" spans="1:6" x14ac:dyDescent="0.3">
      <c r="A5" s="2"/>
      <c r="B5" s="58" t="s">
        <v>44</v>
      </c>
      <c r="C5" s="58"/>
      <c r="D5" s="58"/>
      <c r="E5" s="58"/>
      <c r="F5" s="58"/>
    </row>
    <row r="6" spans="1:6" ht="70" x14ac:dyDescent="0.3">
      <c r="A6" s="3">
        <v>1</v>
      </c>
      <c r="B6" s="4" t="s">
        <v>40</v>
      </c>
      <c r="C6" s="9" t="s">
        <v>15</v>
      </c>
      <c r="D6" s="9">
        <v>3</v>
      </c>
      <c r="E6" s="14"/>
      <c r="F6" s="16">
        <f>D6*E6</f>
        <v>0</v>
      </c>
    </row>
    <row r="7" spans="1:6" ht="28" x14ac:dyDescent="0.3">
      <c r="A7" s="3">
        <v>2</v>
      </c>
      <c r="B7" s="4" t="s">
        <v>12</v>
      </c>
      <c r="C7" s="5" t="s">
        <v>13</v>
      </c>
      <c r="D7" s="5">
        <v>100</v>
      </c>
      <c r="E7" s="6"/>
      <c r="F7" s="17">
        <f>D7*E7</f>
        <v>0</v>
      </c>
    </row>
    <row r="8" spans="1:6" ht="30" customHeight="1" x14ac:dyDescent="0.3">
      <c r="A8" s="3">
        <v>3</v>
      </c>
      <c r="B8" s="4" t="s">
        <v>41</v>
      </c>
      <c r="C8" s="5" t="s">
        <v>16</v>
      </c>
      <c r="D8" s="5">
        <v>5</v>
      </c>
      <c r="E8" s="6"/>
      <c r="F8" s="18">
        <f t="shared" ref="F8" si="0">E8*D8</f>
        <v>0</v>
      </c>
    </row>
    <row r="9" spans="1:6" ht="70" x14ac:dyDescent="0.3">
      <c r="A9" s="3">
        <v>4</v>
      </c>
      <c r="B9" s="4" t="s">
        <v>3</v>
      </c>
      <c r="C9" s="5" t="s">
        <v>4</v>
      </c>
      <c r="D9" s="5">
        <v>1</v>
      </c>
      <c r="E9" s="6"/>
      <c r="F9" s="18">
        <f t="shared" ref="F9:F14" si="1">E9*D9</f>
        <v>0</v>
      </c>
    </row>
    <row r="10" spans="1:6" ht="59.5" customHeight="1" x14ac:dyDescent="0.3">
      <c r="A10" s="3">
        <v>5</v>
      </c>
      <c r="B10" s="4" t="s">
        <v>42</v>
      </c>
      <c r="C10" s="5" t="s">
        <v>15</v>
      </c>
      <c r="D10" s="5">
        <v>56</v>
      </c>
      <c r="E10" s="6"/>
      <c r="F10" s="18">
        <f t="shared" si="1"/>
        <v>0</v>
      </c>
    </row>
    <row r="11" spans="1:6" ht="19" customHeight="1" x14ac:dyDescent="0.3">
      <c r="A11" s="3">
        <v>6</v>
      </c>
      <c r="B11" s="1" t="s">
        <v>82</v>
      </c>
      <c r="C11" s="5" t="s">
        <v>15</v>
      </c>
      <c r="D11" s="5">
        <v>1</v>
      </c>
      <c r="E11" s="6"/>
      <c r="F11" s="18">
        <f t="shared" si="1"/>
        <v>0</v>
      </c>
    </row>
    <row r="12" spans="1:6" ht="35" customHeight="1" x14ac:dyDescent="0.3">
      <c r="A12" s="3">
        <v>7</v>
      </c>
      <c r="B12" s="1" t="s">
        <v>43</v>
      </c>
      <c r="C12" s="5" t="s">
        <v>15</v>
      </c>
      <c r="D12" s="5">
        <v>1</v>
      </c>
      <c r="E12" s="6"/>
      <c r="F12" s="18">
        <f t="shared" si="1"/>
        <v>0</v>
      </c>
    </row>
    <row r="13" spans="1:6" ht="81" customHeight="1" x14ac:dyDescent="0.3">
      <c r="A13" s="3">
        <v>8</v>
      </c>
      <c r="B13" s="1" t="s">
        <v>83</v>
      </c>
      <c r="C13" s="5" t="s">
        <v>13</v>
      </c>
      <c r="D13" s="5">
        <v>2800</v>
      </c>
      <c r="E13" s="6"/>
      <c r="F13" s="18">
        <f t="shared" si="1"/>
        <v>0</v>
      </c>
    </row>
    <row r="14" spans="1:6" ht="98" customHeight="1" x14ac:dyDescent="0.3">
      <c r="A14" s="3">
        <v>9</v>
      </c>
      <c r="B14" s="1" t="s">
        <v>46</v>
      </c>
      <c r="C14" s="5" t="s">
        <v>14</v>
      </c>
      <c r="D14" s="5">
        <v>4</v>
      </c>
      <c r="E14" s="6"/>
      <c r="F14" s="18">
        <f t="shared" si="1"/>
        <v>0</v>
      </c>
    </row>
    <row r="15" spans="1:6" ht="28" x14ac:dyDescent="0.3">
      <c r="A15" s="3">
        <v>10</v>
      </c>
      <c r="B15" s="4" t="s">
        <v>45</v>
      </c>
      <c r="C15" s="9" t="s">
        <v>8</v>
      </c>
      <c r="D15" s="9">
        <v>1</v>
      </c>
      <c r="E15" s="14"/>
      <c r="F15" s="16">
        <f>D15*E15</f>
        <v>0</v>
      </c>
    </row>
    <row r="16" spans="1:6" ht="42" x14ac:dyDescent="0.3">
      <c r="A16" s="3">
        <v>11</v>
      </c>
      <c r="B16" s="4" t="s">
        <v>84</v>
      </c>
      <c r="C16" s="9" t="s">
        <v>14</v>
      </c>
      <c r="D16" s="9">
        <v>1</v>
      </c>
      <c r="E16" s="14"/>
      <c r="F16" s="16">
        <f>D16*E16</f>
        <v>0</v>
      </c>
    </row>
    <row r="17" spans="1:6" ht="21.75" customHeight="1" x14ac:dyDescent="0.3">
      <c r="A17" s="7"/>
      <c r="B17" s="57" t="s">
        <v>47</v>
      </c>
      <c r="C17" s="57"/>
      <c r="D17" s="57"/>
      <c r="E17" s="57"/>
      <c r="F17" s="19">
        <f>SUM(F6:F16)</f>
        <v>0</v>
      </c>
    </row>
    <row r="51" ht="27.9" customHeight="1" x14ac:dyDescent="0.3"/>
    <row r="52" ht="27.9" customHeight="1" x14ac:dyDescent="0.3"/>
    <row r="53" ht="27.65" customHeight="1" x14ac:dyDescent="0.3"/>
  </sheetData>
  <protectedRanges>
    <protectedRange sqref="D7:E14" name="Range28_1_1"/>
  </protectedRanges>
  <mergeCells count="9">
    <mergeCell ref="A2:F2"/>
    <mergeCell ref="B17:E17"/>
    <mergeCell ref="B5:F5"/>
    <mergeCell ref="A3:A4"/>
    <mergeCell ref="B3:B4"/>
    <mergeCell ref="C3:C4"/>
    <mergeCell ref="D3:D4"/>
    <mergeCell ref="E3:E4"/>
    <mergeCell ref="F3:F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6E525-F675-4017-90BB-7EDA1EBD397D}">
  <dimension ref="A1:F51"/>
  <sheetViews>
    <sheetView view="pageBreakPreview" topLeftCell="A12" zoomScale="98" zoomScaleNormal="100" zoomScaleSheetLayoutView="98" workbookViewId="0">
      <selection activeCell="B18" sqref="B18"/>
    </sheetView>
  </sheetViews>
  <sheetFormatPr defaultColWidth="9.08984375" defaultRowHeight="14" x14ac:dyDescent="0.3"/>
  <cols>
    <col min="1" max="1" width="4.81640625" style="11" customWidth="1"/>
    <col min="2" max="2" width="40.1796875" style="11" customWidth="1"/>
    <col min="3" max="3" width="9.90625" style="12" customWidth="1"/>
    <col min="4" max="4" width="7.453125" style="13" customWidth="1"/>
    <col min="5" max="5" width="11.7265625" style="22" customWidth="1"/>
    <col min="6" max="6" width="13.08984375" style="20" customWidth="1"/>
    <col min="7" max="7" width="38.36328125" style="11" customWidth="1"/>
    <col min="8" max="8" width="10.81640625" style="11" bestFit="1" customWidth="1"/>
    <col min="9" max="9" width="9.08984375" style="11"/>
    <col min="10" max="10" width="11.453125" style="11" bestFit="1" customWidth="1"/>
    <col min="11" max="16384" width="9.08984375" style="11"/>
  </cols>
  <sheetData>
    <row r="1" spans="1:6" ht="58" customHeight="1" x14ac:dyDescent="0.3"/>
    <row r="2" spans="1:6" ht="25" customHeight="1" x14ac:dyDescent="0.3">
      <c r="A2" s="56" t="s">
        <v>48</v>
      </c>
      <c r="B2" s="56"/>
      <c r="C2" s="56"/>
      <c r="D2" s="56"/>
      <c r="E2" s="56"/>
      <c r="F2" s="56"/>
    </row>
    <row r="3" spans="1:6" ht="15" customHeight="1" x14ac:dyDescent="0.3">
      <c r="A3" s="59" t="s">
        <v>0</v>
      </c>
      <c r="B3" s="56" t="s">
        <v>11</v>
      </c>
      <c r="C3" s="56" t="s">
        <v>1</v>
      </c>
      <c r="D3" s="60" t="s">
        <v>2</v>
      </c>
      <c r="E3" s="61" t="s">
        <v>9</v>
      </c>
      <c r="F3" s="62" t="s">
        <v>10</v>
      </c>
    </row>
    <row r="4" spans="1:6" ht="12.5" customHeight="1" x14ac:dyDescent="0.3">
      <c r="A4" s="59"/>
      <c r="B4" s="56"/>
      <c r="C4" s="56"/>
      <c r="D4" s="60"/>
      <c r="E4" s="61"/>
      <c r="F4" s="62"/>
    </row>
    <row r="5" spans="1:6" x14ac:dyDescent="0.3">
      <c r="A5" s="2"/>
      <c r="B5" s="58" t="s">
        <v>44</v>
      </c>
      <c r="C5" s="58"/>
      <c r="D5" s="58"/>
      <c r="E5" s="58"/>
      <c r="F5" s="58"/>
    </row>
    <row r="6" spans="1:6" ht="28" x14ac:dyDescent="0.3">
      <c r="A6" s="3">
        <v>1</v>
      </c>
      <c r="B6" s="4" t="s">
        <v>49</v>
      </c>
      <c r="C6" s="9" t="s">
        <v>15</v>
      </c>
      <c r="D6" s="9">
        <v>1</v>
      </c>
      <c r="E6" s="14"/>
      <c r="F6" s="16">
        <f>D6*E6</f>
        <v>0</v>
      </c>
    </row>
    <row r="7" spans="1:6" ht="28" x14ac:dyDescent="0.3">
      <c r="A7" s="3">
        <v>2</v>
      </c>
      <c r="B7" s="4" t="s">
        <v>12</v>
      </c>
      <c r="C7" s="5" t="s">
        <v>13</v>
      </c>
      <c r="D7" s="5">
        <v>100</v>
      </c>
      <c r="E7" s="6"/>
      <c r="F7" s="17">
        <f>D7*E7</f>
        <v>0</v>
      </c>
    </row>
    <row r="8" spans="1:6" ht="30" customHeight="1" x14ac:dyDescent="0.3">
      <c r="A8" s="3">
        <v>3</v>
      </c>
      <c r="B8" s="4" t="s">
        <v>41</v>
      </c>
      <c r="C8" s="5" t="s">
        <v>16</v>
      </c>
      <c r="D8" s="5">
        <v>5</v>
      </c>
      <c r="E8" s="6"/>
      <c r="F8" s="18">
        <f t="shared" ref="F8" si="0">E8*D8</f>
        <v>0</v>
      </c>
    </row>
    <row r="9" spans="1:6" ht="70" x14ac:dyDescent="0.3">
      <c r="A9" s="3">
        <v>4</v>
      </c>
      <c r="B9" s="4" t="s">
        <v>3</v>
      </c>
      <c r="C9" s="5" t="s">
        <v>4</v>
      </c>
      <c r="D9" s="5">
        <v>1</v>
      </c>
      <c r="E9" s="6"/>
      <c r="F9" s="18">
        <f>E9*D9</f>
        <v>0</v>
      </c>
    </row>
    <row r="10" spans="1:6" ht="51" customHeight="1" x14ac:dyDescent="0.3">
      <c r="A10" s="3">
        <v>7</v>
      </c>
      <c r="B10" s="1" t="s">
        <v>50</v>
      </c>
      <c r="C10" s="5" t="s">
        <v>15</v>
      </c>
      <c r="D10" s="5">
        <v>3</v>
      </c>
      <c r="E10" s="6"/>
      <c r="F10" s="18">
        <f>E10*D10</f>
        <v>0</v>
      </c>
    </row>
    <row r="11" spans="1:6" ht="81" customHeight="1" x14ac:dyDescent="0.3">
      <c r="A11" s="3">
        <v>8</v>
      </c>
      <c r="B11" s="1" t="s">
        <v>76</v>
      </c>
      <c r="C11" s="5" t="s">
        <v>13</v>
      </c>
      <c r="D11" s="5">
        <v>400</v>
      </c>
      <c r="E11" s="6"/>
      <c r="F11" s="18">
        <f>E11*D11</f>
        <v>0</v>
      </c>
    </row>
    <row r="12" spans="1:6" ht="98" customHeight="1" x14ac:dyDescent="0.3">
      <c r="A12" s="3">
        <v>9</v>
      </c>
      <c r="B12" s="1" t="s">
        <v>46</v>
      </c>
      <c r="C12" s="5" t="s">
        <v>14</v>
      </c>
      <c r="D12" s="5">
        <v>4</v>
      </c>
      <c r="E12" s="6"/>
      <c r="F12" s="18">
        <f>E12*D12</f>
        <v>0</v>
      </c>
    </row>
    <row r="13" spans="1:6" ht="28" x14ac:dyDescent="0.3">
      <c r="A13" s="3">
        <v>10</v>
      </c>
      <c r="B13" s="4" t="s">
        <v>45</v>
      </c>
      <c r="C13" s="9" t="s">
        <v>8</v>
      </c>
      <c r="D13" s="9">
        <v>1</v>
      </c>
      <c r="E13" s="14"/>
      <c r="F13" s="16">
        <f>D13*E13</f>
        <v>0</v>
      </c>
    </row>
    <row r="14" spans="1:6" x14ac:dyDescent="0.3">
      <c r="A14" s="57" t="s">
        <v>75</v>
      </c>
      <c r="B14" s="57"/>
      <c r="C14" s="57"/>
      <c r="D14" s="57"/>
      <c r="E14" s="57"/>
      <c r="F14" s="19">
        <f>SUM(F6:F13)</f>
        <v>0</v>
      </c>
    </row>
    <row r="15" spans="1:6" x14ac:dyDescent="0.3">
      <c r="A15" s="56" t="s">
        <v>73</v>
      </c>
      <c r="B15" s="56"/>
      <c r="C15" s="56"/>
      <c r="D15" s="56"/>
      <c r="E15" s="56"/>
      <c r="F15" s="56"/>
    </row>
    <row r="16" spans="1:6" x14ac:dyDescent="0.3">
      <c r="A16" s="47" t="s">
        <v>61</v>
      </c>
      <c r="B16" s="48" t="s">
        <v>6</v>
      </c>
      <c r="C16" s="10" t="s">
        <v>1</v>
      </c>
      <c r="D16" s="10" t="s">
        <v>5</v>
      </c>
      <c r="E16" s="49" t="s">
        <v>62</v>
      </c>
      <c r="F16" s="21" t="s">
        <v>63</v>
      </c>
    </row>
    <row r="17" spans="1:6" ht="42" x14ac:dyDescent="0.3">
      <c r="A17" s="50">
        <v>1</v>
      </c>
      <c r="B17" s="51" t="s">
        <v>64</v>
      </c>
      <c r="C17" s="5" t="s">
        <v>65</v>
      </c>
      <c r="D17" s="52">
        <v>2.88</v>
      </c>
      <c r="E17" s="53"/>
      <c r="F17" s="54">
        <f>D17*E17</f>
        <v>0</v>
      </c>
    </row>
    <row r="18" spans="1:6" ht="56" x14ac:dyDescent="0.3">
      <c r="A18" s="50">
        <v>2</v>
      </c>
      <c r="B18" s="55" t="s">
        <v>66</v>
      </c>
      <c r="C18" s="5" t="s">
        <v>65</v>
      </c>
      <c r="D18" s="5">
        <v>4.8</v>
      </c>
      <c r="E18" s="15"/>
      <c r="F18" s="54">
        <f t="shared" ref="F18:F22" si="1">D18*E18</f>
        <v>0</v>
      </c>
    </row>
    <row r="19" spans="1:6" ht="98" x14ac:dyDescent="0.3">
      <c r="A19" s="50">
        <v>3</v>
      </c>
      <c r="B19" s="51" t="s">
        <v>67</v>
      </c>
      <c r="C19" s="52" t="s">
        <v>68</v>
      </c>
      <c r="D19" s="52">
        <v>2.52</v>
      </c>
      <c r="E19" s="53"/>
      <c r="F19" s="54">
        <f t="shared" si="1"/>
        <v>0</v>
      </c>
    </row>
    <row r="20" spans="1:6" ht="70" x14ac:dyDescent="0.3">
      <c r="A20" s="50">
        <v>4</v>
      </c>
      <c r="B20" s="51" t="s">
        <v>69</v>
      </c>
      <c r="C20" s="52" t="s">
        <v>70</v>
      </c>
      <c r="D20" s="52">
        <v>23</v>
      </c>
      <c r="E20" s="53"/>
      <c r="F20" s="54">
        <f t="shared" si="1"/>
        <v>0</v>
      </c>
    </row>
    <row r="21" spans="1:6" ht="28" x14ac:dyDescent="0.3">
      <c r="A21" s="50">
        <v>5</v>
      </c>
      <c r="B21" s="51" t="s">
        <v>71</v>
      </c>
      <c r="C21" s="52" t="s">
        <v>72</v>
      </c>
      <c r="D21" s="52">
        <v>1</v>
      </c>
      <c r="E21" s="53"/>
      <c r="F21" s="54">
        <f t="shared" si="1"/>
        <v>0</v>
      </c>
    </row>
    <row r="22" spans="1:6" ht="42" x14ac:dyDescent="0.3">
      <c r="A22" s="50">
        <v>6</v>
      </c>
      <c r="B22" s="51" t="s">
        <v>84</v>
      </c>
      <c r="C22" s="52" t="s">
        <v>4</v>
      </c>
      <c r="D22" s="52">
        <v>1</v>
      </c>
      <c r="E22" s="53"/>
      <c r="F22" s="54">
        <f t="shared" si="1"/>
        <v>0</v>
      </c>
    </row>
    <row r="23" spans="1:6" x14ac:dyDescent="0.3">
      <c r="A23" s="57" t="s">
        <v>74</v>
      </c>
      <c r="B23" s="57"/>
      <c r="C23" s="57"/>
      <c r="D23" s="57"/>
      <c r="E23" s="57"/>
      <c r="F23" s="19">
        <f>SUM(F17:F22)</f>
        <v>0</v>
      </c>
    </row>
    <row r="24" spans="1:6" ht="21.75" customHeight="1" x14ac:dyDescent="0.3">
      <c r="A24" s="7"/>
      <c r="B24" s="57" t="s">
        <v>47</v>
      </c>
      <c r="C24" s="57"/>
      <c r="D24" s="57"/>
      <c r="E24" s="57"/>
      <c r="F24" s="19">
        <f>F23+F14</f>
        <v>0</v>
      </c>
    </row>
    <row r="49" ht="27.9" customHeight="1" x14ac:dyDescent="0.3"/>
    <row r="50" ht="27.9" customHeight="1" x14ac:dyDescent="0.3"/>
    <row r="51" ht="27.65" customHeight="1" x14ac:dyDescent="0.3"/>
  </sheetData>
  <protectedRanges>
    <protectedRange sqref="D7:E12" name="Range28_1_1"/>
  </protectedRanges>
  <mergeCells count="12">
    <mergeCell ref="A2:F2"/>
    <mergeCell ref="A3:A4"/>
    <mergeCell ref="B3:B4"/>
    <mergeCell ref="C3:C4"/>
    <mergeCell ref="D3:D4"/>
    <mergeCell ref="E3:E4"/>
    <mergeCell ref="F3:F4"/>
    <mergeCell ref="A15:F15"/>
    <mergeCell ref="A23:E23"/>
    <mergeCell ref="A14:E14"/>
    <mergeCell ref="B5:F5"/>
    <mergeCell ref="B24:E2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D0DC6-68EF-441E-8C62-06108219EDF9}">
  <dimension ref="A1:F35"/>
  <sheetViews>
    <sheetView view="pageBreakPreview" topLeftCell="A19" zoomScale="98" zoomScaleNormal="100" zoomScaleSheetLayoutView="98" workbookViewId="0">
      <selection activeCell="B26" sqref="B26"/>
    </sheetView>
  </sheetViews>
  <sheetFormatPr defaultColWidth="9.08984375" defaultRowHeight="14" x14ac:dyDescent="0.3"/>
  <cols>
    <col min="1" max="1" width="4.81640625" style="11" customWidth="1"/>
    <col min="2" max="2" width="40.1796875" style="11" customWidth="1"/>
    <col min="3" max="3" width="9.90625" style="12" customWidth="1"/>
    <col min="4" max="4" width="7.453125" style="13" customWidth="1"/>
    <col min="5" max="5" width="11.7265625" style="22" customWidth="1"/>
    <col min="6" max="6" width="13.08984375" style="20" customWidth="1"/>
    <col min="7" max="7" width="38.36328125" style="11" customWidth="1"/>
    <col min="8" max="8" width="10.81640625" style="11" bestFit="1" customWidth="1"/>
    <col min="9" max="9" width="9.08984375" style="11"/>
    <col min="10" max="10" width="11.453125" style="11" bestFit="1" customWidth="1"/>
    <col min="11" max="16384" width="9.08984375" style="11"/>
  </cols>
  <sheetData>
    <row r="1" spans="1:6" ht="58" customHeight="1" x14ac:dyDescent="0.3"/>
    <row r="2" spans="1:6" ht="25" customHeight="1" x14ac:dyDescent="0.3">
      <c r="A2" s="56" t="s">
        <v>51</v>
      </c>
      <c r="B2" s="56"/>
      <c r="C2" s="56"/>
      <c r="D2" s="56"/>
      <c r="E2" s="56"/>
      <c r="F2" s="56"/>
    </row>
    <row r="3" spans="1:6" ht="15" customHeight="1" x14ac:dyDescent="0.3">
      <c r="A3" s="59" t="s">
        <v>0</v>
      </c>
      <c r="B3" s="56" t="s">
        <v>11</v>
      </c>
      <c r="C3" s="56" t="s">
        <v>1</v>
      </c>
      <c r="D3" s="60" t="s">
        <v>2</v>
      </c>
      <c r="E3" s="61" t="s">
        <v>9</v>
      </c>
      <c r="F3" s="62" t="s">
        <v>10</v>
      </c>
    </row>
    <row r="4" spans="1:6" ht="12.5" customHeight="1" x14ac:dyDescent="0.3">
      <c r="A4" s="59"/>
      <c r="B4" s="56"/>
      <c r="C4" s="56"/>
      <c r="D4" s="60"/>
      <c r="E4" s="61"/>
      <c r="F4" s="62"/>
    </row>
    <row r="5" spans="1:6" x14ac:dyDescent="0.3">
      <c r="A5" s="2"/>
      <c r="B5" s="58" t="s">
        <v>52</v>
      </c>
      <c r="C5" s="58"/>
      <c r="D5" s="58"/>
      <c r="E5" s="58"/>
      <c r="F5" s="58"/>
    </row>
    <row r="6" spans="1:6" ht="70" x14ac:dyDescent="0.3">
      <c r="A6" s="3">
        <v>1</v>
      </c>
      <c r="B6" s="4" t="s">
        <v>53</v>
      </c>
      <c r="C6" s="9" t="s">
        <v>14</v>
      </c>
      <c r="D6" s="9">
        <v>1</v>
      </c>
      <c r="E6" s="14"/>
      <c r="F6" s="16">
        <f>D6*E6</f>
        <v>0</v>
      </c>
    </row>
    <row r="7" spans="1:6" ht="112" x14ac:dyDescent="0.3">
      <c r="A7" s="3">
        <v>2</v>
      </c>
      <c r="B7" s="4" t="s">
        <v>54</v>
      </c>
      <c r="C7" s="5" t="s">
        <v>13</v>
      </c>
      <c r="D7" s="5">
        <v>40</v>
      </c>
      <c r="E7" s="6"/>
      <c r="F7" s="17">
        <f>D7*E7</f>
        <v>0</v>
      </c>
    </row>
    <row r="8" spans="1:6" ht="81" customHeight="1" x14ac:dyDescent="0.3">
      <c r="A8" s="3">
        <v>3</v>
      </c>
      <c r="B8" s="1" t="s">
        <v>55</v>
      </c>
      <c r="C8" s="5" t="s">
        <v>13</v>
      </c>
      <c r="D8" s="5">
        <v>400</v>
      </c>
      <c r="E8" s="6"/>
      <c r="F8" s="18">
        <f>E8*D8</f>
        <v>0</v>
      </c>
    </row>
    <row r="9" spans="1:6" ht="136.5" customHeight="1" x14ac:dyDescent="0.3">
      <c r="A9" s="3">
        <v>4</v>
      </c>
      <c r="B9" s="1" t="s">
        <v>56</v>
      </c>
      <c r="C9" s="5" t="s">
        <v>14</v>
      </c>
      <c r="D9" s="5">
        <v>2</v>
      </c>
      <c r="E9" s="6"/>
      <c r="F9" s="18">
        <f>E9*D9</f>
        <v>0</v>
      </c>
    </row>
    <row r="10" spans="1:6" ht="28" x14ac:dyDescent="0.3">
      <c r="A10" s="3">
        <v>5</v>
      </c>
      <c r="B10" s="4" t="s">
        <v>45</v>
      </c>
      <c r="C10" s="9" t="s">
        <v>8</v>
      </c>
      <c r="D10" s="9">
        <v>1</v>
      </c>
      <c r="E10" s="14"/>
      <c r="F10" s="16">
        <f>D10*E10</f>
        <v>0</v>
      </c>
    </row>
    <row r="11" spans="1:6" ht="21.75" customHeight="1" x14ac:dyDescent="0.3">
      <c r="A11" s="7"/>
      <c r="B11" s="57" t="s">
        <v>57</v>
      </c>
      <c r="C11" s="57"/>
      <c r="D11" s="57"/>
      <c r="E11" s="57"/>
      <c r="F11" s="19">
        <f>SUM(F6:F10)</f>
        <v>0</v>
      </c>
    </row>
    <row r="12" spans="1:6" ht="27.5" customHeight="1" x14ac:dyDescent="0.3">
      <c r="A12" s="23"/>
      <c r="B12" s="63" t="s">
        <v>79</v>
      </c>
      <c r="C12" s="64"/>
      <c r="D12" s="64"/>
      <c r="E12" s="64"/>
      <c r="F12" s="65"/>
    </row>
    <row r="13" spans="1:6" ht="28.5" x14ac:dyDescent="0.35">
      <c r="A13" s="24">
        <v>1</v>
      </c>
      <c r="B13" s="25" t="s">
        <v>17</v>
      </c>
      <c r="C13" s="26" t="s">
        <v>18</v>
      </c>
      <c r="D13" s="26">
        <v>2</v>
      </c>
      <c r="E13" s="27"/>
      <c r="F13" s="28">
        <f t="shared" ref="F13:F20" si="0">D13*E13</f>
        <v>0</v>
      </c>
    </row>
    <row r="14" spans="1:6" ht="42.5" x14ac:dyDescent="0.35">
      <c r="A14" s="24">
        <v>2</v>
      </c>
      <c r="B14" s="25" t="s">
        <v>19</v>
      </c>
      <c r="C14" s="26" t="s">
        <v>18</v>
      </c>
      <c r="D14" s="26">
        <v>1.7</v>
      </c>
      <c r="E14" s="27"/>
      <c r="F14" s="28">
        <f t="shared" si="0"/>
        <v>0</v>
      </c>
    </row>
    <row r="15" spans="1:6" ht="42.5" x14ac:dyDescent="0.35">
      <c r="A15" s="24">
        <v>3</v>
      </c>
      <c r="B15" s="25" t="s">
        <v>20</v>
      </c>
      <c r="C15" s="26" t="s">
        <v>18</v>
      </c>
      <c r="D15" s="26">
        <v>0.36</v>
      </c>
      <c r="E15" s="27"/>
      <c r="F15" s="28">
        <f t="shared" si="0"/>
        <v>0</v>
      </c>
    </row>
    <row r="16" spans="1:6" ht="42.5" x14ac:dyDescent="0.35">
      <c r="A16" s="24">
        <v>4</v>
      </c>
      <c r="B16" s="25" t="s">
        <v>21</v>
      </c>
      <c r="C16" s="26" t="s">
        <v>18</v>
      </c>
      <c r="D16" s="26">
        <v>1.1000000000000001</v>
      </c>
      <c r="E16" s="27"/>
      <c r="F16" s="28">
        <f t="shared" si="0"/>
        <v>0</v>
      </c>
    </row>
    <row r="17" spans="1:6" ht="56.5" x14ac:dyDescent="0.35">
      <c r="A17" s="24">
        <v>5</v>
      </c>
      <c r="B17" s="25" t="s">
        <v>22</v>
      </c>
      <c r="C17" s="26" t="s">
        <v>18</v>
      </c>
      <c r="D17" s="26">
        <v>0.2</v>
      </c>
      <c r="E17" s="27"/>
      <c r="F17" s="28">
        <f t="shared" si="0"/>
        <v>0</v>
      </c>
    </row>
    <row r="18" spans="1:6" ht="56.5" x14ac:dyDescent="0.35">
      <c r="A18" s="24">
        <v>6</v>
      </c>
      <c r="B18" s="25" t="s">
        <v>23</v>
      </c>
      <c r="C18" s="26" t="s">
        <v>18</v>
      </c>
      <c r="D18" s="26">
        <v>0.22</v>
      </c>
      <c r="E18" s="27"/>
      <c r="F18" s="28">
        <f t="shared" si="0"/>
        <v>0</v>
      </c>
    </row>
    <row r="19" spans="1:6" ht="28.5" x14ac:dyDescent="0.35">
      <c r="A19" s="24">
        <v>7</v>
      </c>
      <c r="B19" s="25" t="s">
        <v>24</v>
      </c>
      <c r="C19" s="26" t="s">
        <v>25</v>
      </c>
      <c r="D19" s="26">
        <v>1</v>
      </c>
      <c r="E19" s="27"/>
      <c r="F19" s="28">
        <f t="shared" si="0"/>
        <v>0</v>
      </c>
    </row>
    <row r="20" spans="1:6" ht="84.5" x14ac:dyDescent="0.35">
      <c r="A20" s="24">
        <v>8</v>
      </c>
      <c r="B20" s="29" t="s">
        <v>26</v>
      </c>
      <c r="C20" s="30" t="s">
        <v>25</v>
      </c>
      <c r="D20" s="30">
        <v>1</v>
      </c>
      <c r="E20" s="31"/>
      <c r="F20" s="28">
        <f t="shared" si="0"/>
        <v>0</v>
      </c>
    </row>
    <row r="21" spans="1:6" x14ac:dyDescent="0.3">
      <c r="A21" s="8"/>
      <c r="B21" s="66" t="s">
        <v>58</v>
      </c>
      <c r="C21" s="67"/>
      <c r="D21" s="67"/>
      <c r="E21" s="68"/>
      <c r="F21" s="32">
        <f>SUM(F13:F20)</f>
        <v>0</v>
      </c>
    </row>
    <row r="22" spans="1:6" x14ac:dyDescent="0.3">
      <c r="A22" s="8"/>
      <c r="B22" s="70" t="s">
        <v>59</v>
      </c>
      <c r="C22" s="70"/>
      <c r="D22" s="70"/>
      <c r="E22" s="46">
        <v>2</v>
      </c>
      <c r="F22" s="32">
        <f>F21*E22</f>
        <v>0</v>
      </c>
    </row>
    <row r="23" spans="1:6" x14ac:dyDescent="0.3">
      <c r="A23" s="56" t="s">
        <v>78</v>
      </c>
      <c r="B23" s="56"/>
      <c r="C23" s="56"/>
      <c r="D23" s="56"/>
      <c r="E23" s="56"/>
      <c r="F23" s="56"/>
    </row>
    <row r="24" spans="1:6" x14ac:dyDescent="0.3">
      <c r="A24" s="47" t="s">
        <v>61</v>
      </c>
      <c r="B24" s="48" t="s">
        <v>6</v>
      </c>
      <c r="C24" s="10" t="s">
        <v>1</v>
      </c>
      <c r="D24" s="10" t="s">
        <v>5</v>
      </c>
      <c r="E24" s="49" t="s">
        <v>62</v>
      </c>
      <c r="F24" s="21" t="s">
        <v>63</v>
      </c>
    </row>
    <row r="25" spans="1:6" ht="42" x14ac:dyDescent="0.3">
      <c r="A25" s="50">
        <v>1</v>
      </c>
      <c r="B25" s="51" t="s">
        <v>64</v>
      </c>
      <c r="C25" s="5" t="s">
        <v>65</v>
      </c>
      <c r="D25" s="52">
        <v>2.88</v>
      </c>
      <c r="E25" s="53"/>
      <c r="F25" s="54">
        <f>D25*E25</f>
        <v>0</v>
      </c>
    </row>
    <row r="26" spans="1:6" ht="56" x14ac:dyDescent="0.3">
      <c r="A26" s="50">
        <v>2</v>
      </c>
      <c r="B26" s="55" t="s">
        <v>66</v>
      </c>
      <c r="C26" s="5" t="s">
        <v>65</v>
      </c>
      <c r="D26" s="5">
        <v>4.8</v>
      </c>
      <c r="E26" s="15"/>
      <c r="F26" s="54">
        <f t="shared" ref="F26:F30" si="1">D26*E26</f>
        <v>0</v>
      </c>
    </row>
    <row r="27" spans="1:6" ht="98" x14ac:dyDescent="0.3">
      <c r="A27" s="50">
        <v>3</v>
      </c>
      <c r="B27" s="51" t="s">
        <v>67</v>
      </c>
      <c r="C27" s="52" t="s">
        <v>68</v>
      </c>
      <c r="D27" s="52">
        <v>2.52</v>
      </c>
      <c r="E27" s="53"/>
      <c r="F27" s="54">
        <f t="shared" si="1"/>
        <v>0</v>
      </c>
    </row>
    <row r="28" spans="1:6" ht="70" x14ac:dyDescent="0.3">
      <c r="A28" s="50">
        <v>4</v>
      </c>
      <c r="B28" s="51" t="s">
        <v>69</v>
      </c>
      <c r="C28" s="52" t="s">
        <v>70</v>
      </c>
      <c r="D28" s="52">
        <v>23</v>
      </c>
      <c r="E28" s="53"/>
      <c r="F28" s="54">
        <f t="shared" si="1"/>
        <v>0</v>
      </c>
    </row>
    <row r="29" spans="1:6" ht="28" x14ac:dyDescent="0.3">
      <c r="A29" s="50">
        <v>5</v>
      </c>
      <c r="B29" s="51" t="s">
        <v>71</v>
      </c>
      <c r="C29" s="52" t="s">
        <v>72</v>
      </c>
      <c r="D29" s="52">
        <v>1</v>
      </c>
      <c r="E29" s="53"/>
      <c r="F29" s="54">
        <f t="shared" si="1"/>
        <v>0</v>
      </c>
    </row>
    <row r="30" spans="1:6" ht="42" customHeight="1" x14ac:dyDescent="0.3">
      <c r="A30" s="50">
        <v>6</v>
      </c>
      <c r="B30" s="51" t="s">
        <v>84</v>
      </c>
      <c r="C30" s="52" t="s">
        <v>25</v>
      </c>
      <c r="D30" s="52">
        <v>1</v>
      </c>
      <c r="E30" s="53"/>
      <c r="F30" s="54">
        <f t="shared" si="1"/>
        <v>0</v>
      </c>
    </row>
    <row r="31" spans="1:6" x14ac:dyDescent="0.3">
      <c r="A31" s="57" t="s">
        <v>77</v>
      </c>
      <c r="B31" s="57"/>
      <c r="C31" s="57"/>
      <c r="D31" s="57"/>
      <c r="E31" s="57"/>
      <c r="F31" s="19">
        <f>SUM(F25:F30)</f>
        <v>0</v>
      </c>
    </row>
    <row r="32" spans="1:6" x14ac:dyDescent="0.3">
      <c r="A32" s="69" t="s">
        <v>60</v>
      </c>
      <c r="B32" s="69"/>
      <c r="C32" s="69"/>
      <c r="D32" s="69"/>
      <c r="E32" s="69"/>
      <c r="F32" s="21">
        <f>F31+F22+F11</f>
        <v>0</v>
      </c>
    </row>
    <row r="33" ht="27.9" customHeight="1" x14ac:dyDescent="0.3"/>
    <row r="34" ht="27.9" customHeight="1" x14ac:dyDescent="0.3"/>
    <row r="35" ht="27.65" customHeight="1" x14ac:dyDescent="0.3"/>
  </sheetData>
  <protectedRanges>
    <protectedRange sqref="D7:E9" name="Range28_1_1"/>
  </protectedRanges>
  <mergeCells count="15">
    <mergeCell ref="A32:E32"/>
    <mergeCell ref="B22:D22"/>
    <mergeCell ref="A2:F2"/>
    <mergeCell ref="A3:A4"/>
    <mergeCell ref="B3:B4"/>
    <mergeCell ref="C3:C4"/>
    <mergeCell ref="D3:D4"/>
    <mergeCell ref="E3:E4"/>
    <mergeCell ref="F3:F4"/>
    <mergeCell ref="A23:F23"/>
    <mergeCell ref="A31:E31"/>
    <mergeCell ref="B5:F5"/>
    <mergeCell ref="B11:E11"/>
    <mergeCell ref="B12:F12"/>
    <mergeCell ref="B21:E2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F1AF6-C099-4DAB-AD59-DB6E7FA92479}">
  <dimension ref="A1:G16"/>
  <sheetViews>
    <sheetView tabSelected="1" view="pageBreakPreview" zoomScale="93" zoomScaleNormal="100" zoomScaleSheetLayoutView="93" workbookViewId="0">
      <selection activeCell="B10" sqref="B10:F10"/>
    </sheetView>
  </sheetViews>
  <sheetFormatPr defaultRowHeight="14.5" x14ac:dyDescent="0.35"/>
  <cols>
    <col min="1" max="1" width="5.54296875" customWidth="1"/>
    <col min="2" max="2" width="44.1796875" customWidth="1"/>
    <col min="3" max="3" width="6.7265625" customWidth="1"/>
    <col min="4" max="4" width="6.81640625" customWidth="1"/>
    <col min="5" max="5" width="12.1796875" customWidth="1"/>
    <col min="6" max="6" width="13.54296875" customWidth="1"/>
  </cols>
  <sheetData>
    <row r="1" spans="1:7" s="34" customFormat="1" ht="55" customHeight="1" thickBot="1" x14ac:dyDescent="0.4">
      <c r="A1" s="71"/>
      <c r="B1" s="72"/>
      <c r="C1" s="72"/>
      <c r="D1" s="72"/>
      <c r="E1" s="72"/>
      <c r="F1" s="73"/>
      <c r="G1" s="33"/>
    </row>
    <row r="2" spans="1:7" ht="21" customHeight="1" x14ac:dyDescent="0.35">
      <c r="A2" s="74" t="s">
        <v>32</v>
      </c>
      <c r="B2" s="75"/>
      <c r="C2" s="75"/>
      <c r="D2" s="75"/>
      <c r="E2" s="75"/>
      <c r="F2" s="76"/>
    </row>
    <row r="3" spans="1:7" x14ac:dyDescent="0.35">
      <c r="A3" s="35" t="s">
        <v>27</v>
      </c>
      <c r="B3" s="36" t="s">
        <v>6</v>
      </c>
      <c r="C3" s="36" t="s">
        <v>1</v>
      </c>
      <c r="D3" s="36" t="s">
        <v>5</v>
      </c>
      <c r="E3" s="36" t="s">
        <v>28</v>
      </c>
      <c r="F3" s="37" t="s">
        <v>29</v>
      </c>
    </row>
    <row r="4" spans="1:7" ht="37" customHeight="1" x14ac:dyDescent="0.5">
      <c r="A4" s="39">
        <v>1</v>
      </c>
      <c r="B4" s="40" t="s">
        <v>81</v>
      </c>
      <c r="C4" s="38" t="s">
        <v>30</v>
      </c>
      <c r="D4" s="38">
        <v>1</v>
      </c>
      <c r="E4" s="41">
        <f>'Lowyacado water supply '!F17</f>
        <v>0</v>
      </c>
      <c r="F4" s="42">
        <f t="shared" ref="F4:F6" si="0">D4*E4</f>
        <v>0</v>
      </c>
    </row>
    <row r="5" spans="1:7" ht="33" x14ac:dyDescent="0.5">
      <c r="A5" s="39">
        <v>2</v>
      </c>
      <c r="B5" s="40" t="s">
        <v>80</v>
      </c>
      <c r="C5" s="38" t="s">
        <v>30</v>
      </c>
      <c r="D5" s="38">
        <v>1</v>
      </c>
      <c r="E5" s="41">
        <f>'Asha-ado water supply '!F24</f>
        <v>0</v>
      </c>
      <c r="F5" s="42">
        <f t="shared" si="0"/>
        <v>0</v>
      </c>
    </row>
    <row r="6" spans="1:7" ht="33" x14ac:dyDescent="0.5">
      <c r="A6" s="45">
        <v>3</v>
      </c>
      <c r="B6" s="40" t="s">
        <v>51</v>
      </c>
      <c r="C6" s="38" t="s">
        <v>30</v>
      </c>
      <c r="D6" s="38">
        <v>1</v>
      </c>
      <c r="E6" s="41">
        <f>'Toqoshi water supply '!F32</f>
        <v>0</v>
      </c>
      <c r="F6" s="42">
        <f t="shared" si="0"/>
        <v>0</v>
      </c>
    </row>
    <row r="7" spans="1:7" ht="16" thickBot="1" x14ac:dyDescent="0.4">
      <c r="A7" s="43"/>
      <c r="B7" s="77" t="s">
        <v>31</v>
      </c>
      <c r="C7" s="78"/>
      <c r="D7" s="78"/>
      <c r="E7" s="79"/>
      <c r="F7" s="44">
        <f>SUM(F4:F6)</f>
        <v>0</v>
      </c>
    </row>
    <row r="8" spans="1:7" ht="15" thickBot="1" x14ac:dyDescent="0.4">
      <c r="F8" t="s">
        <v>33</v>
      </c>
    </row>
    <row r="9" spans="1:7" s="11" customFormat="1" ht="29.5" customHeight="1" x14ac:dyDescent="0.3">
      <c r="A9" s="83"/>
      <c r="B9" s="80" t="s">
        <v>38</v>
      </c>
      <c r="C9" s="81"/>
      <c r="D9" s="81"/>
      <c r="E9" s="81"/>
      <c r="F9" s="82"/>
    </row>
    <row r="10" spans="1:7" s="11" customFormat="1" ht="29.5" customHeight="1" x14ac:dyDescent="0.3">
      <c r="A10" s="84"/>
      <c r="B10" s="86" t="s">
        <v>34</v>
      </c>
      <c r="C10" s="87"/>
      <c r="D10" s="87"/>
      <c r="E10" s="87"/>
      <c r="F10" s="88"/>
    </row>
    <row r="11" spans="1:7" s="11" customFormat="1" ht="29.5" customHeight="1" x14ac:dyDescent="0.3">
      <c r="A11" s="84"/>
      <c r="B11" s="86" t="s">
        <v>35</v>
      </c>
      <c r="C11" s="87"/>
      <c r="D11" s="87"/>
      <c r="E11" s="87"/>
      <c r="F11" s="88"/>
    </row>
    <row r="12" spans="1:7" s="11" customFormat="1" ht="29.5" customHeight="1" x14ac:dyDescent="0.3">
      <c r="A12" s="84"/>
      <c r="B12" s="86" t="s">
        <v>36</v>
      </c>
      <c r="C12" s="87"/>
      <c r="D12" s="87"/>
      <c r="E12" s="87"/>
      <c r="F12" s="88"/>
    </row>
    <row r="13" spans="1:7" s="11" customFormat="1" ht="29.5" customHeight="1" x14ac:dyDescent="0.3">
      <c r="A13" s="84"/>
      <c r="B13" s="86" t="s">
        <v>37</v>
      </c>
      <c r="C13" s="87"/>
      <c r="D13" s="87"/>
      <c r="E13" s="87"/>
      <c r="F13" s="88"/>
    </row>
    <row r="14" spans="1:7" s="11" customFormat="1" ht="29.5" customHeight="1" x14ac:dyDescent="0.3">
      <c r="A14" s="84"/>
      <c r="B14" s="89" t="s">
        <v>7</v>
      </c>
      <c r="C14" s="90"/>
      <c r="D14" s="90"/>
      <c r="E14" s="90"/>
      <c r="F14" s="91"/>
    </row>
    <row r="15" spans="1:7" s="11" customFormat="1" ht="29.5" customHeight="1" x14ac:dyDescent="0.3">
      <c r="A15" s="84"/>
      <c r="B15" s="92"/>
      <c r="C15" s="93"/>
      <c r="D15" s="93"/>
      <c r="E15" s="93"/>
      <c r="F15" s="94"/>
    </row>
    <row r="16" spans="1:7" s="11" customFormat="1" ht="29.5" customHeight="1" thickBot="1" x14ac:dyDescent="0.35">
      <c r="A16" s="85"/>
      <c r="B16" s="95"/>
      <c r="C16" s="96"/>
      <c r="D16" s="96"/>
      <c r="E16" s="96"/>
      <c r="F16" s="97"/>
    </row>
  </sheetData>
  <mergeCells count="10">
    <mergeCell ref="A1:F1"/>
    <mergeCell ref="A2:F2"/>
    <mergeCell ref="B7:E7"/>
    <mergeCell ref="B9:F9"/>
    <mergeCell ref="A9:A16"/>
    <mergeCell ref="B10:F10"/>
    <mergeCell ref="B11:F11"/>
    <mergeCell ref="B12:F12"/>
    <mergeCell ref="B13:F13"/>
    <mergeCell ref="B14:F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Lowyacado water supply </vt:lpstr>
      <vt:lpstr>Asha-ado water supply </vt:lpstr>
      <vt:lpstr>Toqoshi water supply </vt:lpstr>
      <vt:lpstr>Summary Sheet.</vt:lpstr>
      <vt:lpstr>'Asha-ado water supply '!Print_Area</vt:lpstr>
      <vt:lpstr>'Lowyacado water supply '!Print_Area</vt:lpstr>
      <vt:lpstr>'Toqoshi water supply '!Print_Area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Ridwan Abdillahi</cp:lastModifiedBy>
  <cp:lastPrinted>2025-02-19T12:03:44Z</cp:lastPrinted>
  <dcterms:created xsi:type="dcterms:W3CDTF">2025-02-03T17:19:51Z</dcterms:created>
  <dcterms:modified xsi:type="dcterms:W3CDTF">2026-01-21T07:38:48Z</dcterms:modified>
</cp:coreProperties>
</file>