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6" documentId="8_{5FC56E94-1267-4A27-86AE-F580546313DB}" xr6:coauthVersionLast="47" xr6:coauthVersionMax="47" xr10:uidLastSave="{1E029513-7BCC-4BCC-835C-551FA172743D}"/>
  <bookViews>
    <workbookView xWindow="-110" yWindow="-110" windowWidth="19420" windowHeight="11500" xr2:uid="{00000000-000D-0000-FFFF-FFFF00000000}"/>
  </bookViews>
  <sheets>
    <sheet name="BoQ- Rehabilitation Haffir-Dam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 l="1"/>
  <c r="F28" i="1"/>
  <c r="F14" i="1"/>
  <c r="F33" i="1"/>
  <c r="F30" i="1"/>
  <c r="F31" i="1"/>
  <c r="F32" i="1"/>
  <c r="F29" i="1"/>
  <c r="F34" i="1" l="1"/>
  <c r="F21" i="1"/>
  <c r="F26" i="1" s="1"/>
  <c r="F25" i="1"/>
  <c r="F24" i="1"/>
  <c r="F23" i="1"/>
  <c r="F22" i="1"/>
  <c r="F11" i="1" l="1"/>
  <c r="F18" i="1" l="1"/>
  <c r="F17" i="1"/>
  <c r="F16" i="1"/>
  <c r="F15" i="1"/>
  <c r="F19" i="1" s="1"/>
  <c r="F10" i="1"/>
  <c r="F12" i="1" s="1"/>
  <c r="F6" i="1"/>
  <c r="F7" i="1" s="1"/>
  <c r="F35" i="1" l="1"/>
</calcChain>
</file>

<file path=xl/sharedStrings.xml><?xml version="1.0" encoding="utf-8"?>
<sst xmlns="http://schemas.openxmlformats.org/spreadsheetml/2006/main" count="59" uniqueCount="48">
  <si>
    <t>Description</t>
  </si>
  <si>
    <t>Unit</t>
  </si>
  <si>
    <t>Qty</t>
  </si>
  <si>
    <t>Item</t>
  </si>
  <si>
    <t>m³</t>
  </si>
  <si>
    <t>HDPE Geo membrane Dam Liner Material</t>
  </si>
  <si>
    <t>m2</t>
  </si>
  <si>
    <t>m3</t>
  </si>
  <si>
    <t>Rate US$</t>
  </si>
  <si>
    <t>Amount US$</t>
  </si>
  <si>
    <t>job</t>
  </si>
  <si>
    <t>#</t>
  </si>
  <si>
    <t>Replace water pump platform GI post and re conect both electrical and pipe line,including all nessesary fitingss.</t>
  </si>
  <si>
    <t>Plastering the masonary wall of siltrap with two caot of 3cm each. The mortar ration will 1:4.</t>
  </si>
  <si>
    <t>Desilt the existing silt trap champer with dimmensions of 8m*8*2m deep.</t>
  </si>
  <si>
    <t>M3</t>
  </si>
  <si>
    <t>INLET/GALLERY AND OUTLET/SPILLWAY</t>
  </si>
  <si>
    <t>Replacing all water  tap of 3 water  kiosk</t>
  </si>
  <si>
    <t>NO</t>
  </si>
  <si>
    <t>Painting of ll external side of the water  tank</t>
  </si>
  <si>
    <t>M2</t>
  </si>
  <si>
    <t>Provide and install the following,  Trash screen for the inlet channel 8.0 m X 1 m. (Heavy Gauge Mesh).</t>
  </si>
  <si>
    <t>Bill of Quantity- (BOQ) Rehabiliatation of Mahamoud Cabane Haffir Dam.</t>
  </si>
  <si>
    <t>Project Code/Title: SOM1065-22 - Climate-resilient WASH and Livelihoods Package for Resilient Somali Landscapes</t>
  </si>
  <si>
    <t>Excavate and desilt 0.50 m depth of accumulated silt and sediment in the main pan of the Dam, covering an estimated area of 60 m × 44 m, subject to site conditions and the direction of the Supervising Engineer.Maintain and stablize the dam embankment side slopes at a ratio of 1V:2.4H, ensuring that the required slope profile is properly formed, compacted, and stable. Maintain a minimum reservoir depth of 2.50 m after completion of desilting works, also prepare clearance of the off-sett open working areas between embakment and water pan, to allow flat compacted surface having 5m width and rounded to all Dam with 258m linear.</t>
  </si>
  <si>
    <t>Sub Total 1-</t>
  </si>
  <si>
    <t>Dam-Desilting.</t>
  </si>
  <si>
    <t>Construction of rubble stone foundation on the excavated trench (0.5mdeepx0.3 thick)x 230m, 0.5m away from the pan pond edge, to secure the HDPE Membrane from shrinking edges. make sure to trap the plastic sheet in the trench by backfilling with rubble stone and sand. And then constructed it. the foundation wall should have 0.4m hight above GL and 0.1 burred in the trench.</t>
  </si>
  <si>
    <t>Sub Total 2</t>
  </si>
  <si>
    <t>Excavation of the outlet and inlet channels - 24mlength x6mwidh x0.4m.</t>
  </si>
  <si>
    <t>Construct and lay riprap stones with cement mortar, mix ratio of 1:4, along the bed from inlet to siltrap of 24mx0.2*6m</t>
  </si>
  <si>
    <t>Cast 5cm RCC concrete with mix ratio of 1:2:4, over the riprap bed from inlet to siltrap, spillway, and 32* logn and 6m width, *0.05m. Use Y10@25cm in both ways as directed by site engineer.</t>
  </si>
  <si>
    <t>Construction of rubble stone plinth wall with plastered both sides,along the two side of inlet and out let channels with dimension of of (48m long*0.4m thick*0.9m high) 0.3m below Gl, and 0.6m above Gl.</t>
  </si>
  <si>
    <t>Sub-total 3-</t>
  </si>
  <si>
    <t>Construction of Siltrap.</t>
  </si>
  <si>
    <t>Construct Rubble stone walls in siltrap champer- 32m length 2.5xm high of 40cm thickness, atleast 0.5m above the GL</t>
  </si>
  <si>
    <t>Construct 0.3cm thick  protection re rap (random rubble) stone bed for a silt trap 64X0.2M  thick</t>
  </si>
  <si>
    <t>Sub total of 4</t>
  </si>
  <si>
    <t xml:space="preserve">Sub -total -5 </t>
  </si>
  <si>
    <t>Grand total Cost.</t>
  </si>
  <si>
    <t>New water Pump, Rehbilitation of concrete water tank watch man room and 3 water kiosks</t>
  </si>
  <si>
    <t>supply and install new centrifugal DC solar water pump-5A, 1500W, max flow 20m3/h, and head max 30m, including pump controller and pump power cable 6mm three phase. Additionally, Supply pump shelter steel frame box.</t>
  </si>
  <si>
    <t>pcs</t>
  </si>
  <si>
    <t xml:space="preserve">Supply and instal 1mm Thick approved quality Geosynthetic water proof sheets (HDPE smooth Geomembrane plastic liner) laid over well compacted soil bed bottom and slope sides of entire dam. the HDPE Membrane should be secured in a dug excavation trench 0.5M deep should be included in this cost. </t>
  </si>
  <si>
    <t>Re paingting  of watch man room, all walls internal and external, doors, and windows</t>
  </si>
  <si>
    <t>excavate/dug trench of  (0.5mdeepx0.5wide)x 230m, 0.5m away from the pan pond edge, to secure the HDPE Membrane from shrinking edges. After excavation, make sure to trap the plastic sheet in the trench by backfilling with rubble stone and sand.</t>
  </si>
  <si>
    <t>Replastering  exteranla and internal sides of the water tank.</t>
  </si>
  <si>
    <t>Replacing all water  tap kiosk and stop cock for water kiosk.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</si>
</sst>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quot;$&quot;* #,##0.00_);_(&quot;$&quot;* \(#,##0.00\);_(&quot;$&quot;* &quot;-&quot;??_);_(@_)"/>
    <numFmt numFmtId="165" formatCode="_(* #,##0.00_);_(* \(#,##0.00\);_(* &quot;-&quot;??_);_(@_)"/>
    <numFmt numFmtId="166" formatCode="0.0"/>
    <numFmt numFmtId="167" formatCode="_-[$$-409]* #,##0.00_ ;_-[$$-409]* \-#,##0.00\ ;_-[$$-409]* &quot;-&quot;??_ ;_-@_ "/>
  </numFmts>
  <fonts count="15" x14ac:knownFonts="1">
    <font>
      <sz val="11"/>
      <color theme="1"/>
      <name val="Calibri"/>
      <family val="2"/>
      <scheme val="minor"/>
    </font>
    <font>
      <sz val="11"/>
      <color theme="1"/>
      <name val="Calibri"/>
      <family val="2"/>
      <scheme val="minor"/>
    </font>
    <font>
      <sz val="10"/>
      <name val="Arial"/>
      <family val="2"/>
    </font>
    <font>
      <sz val="8"/>
      <name val="Calibri"/>
      <family val="2"/>
      <scheme val="minor"/>
    </font>
    <font>
      <sz val="11"/>
      <color rgb="FF000000"/>
      <name val="Arial"/>
      <family val="2"/>
    </font>
    <font>
      <b/>
      <sz val="12"/>
      <color theme="0"/>
      <name val="Arial"/>
      <family val="2"/>
    </font>
    <font>
      <sz val="11"/>
      <color theme="1"/>
      <name val="Arial"/>
      <family val="2"/>
    </font>
    <font>
      <sz val="11"/>
      <name val="Arial"/>
      <family val="2"/>
    </font>
    <font>
      <b/>
      <sz val="11"/>
      <name val="Arial"/>
      <family val="2"/>
    </font>
    <font>
      <b/>
      <u/>
      <sz val="11"/>
      <name val="Arial"/>
      <family val="2"/>
    </font>
    <font>
      <b/>
      <sz val="12"/>
      <name val="Arial"/>
      <family val="2"/>
    </font>
    <font>
      <b/>
      <sz val="12"/>
      <color theme="1"/>
      <name val="Arial"/>
      <family val="2"/>
    </font>
    <font>
      <sz val="12"/>
      <color theme="1"/>
      <name val="Arial"/>
      <family val="2"/>
    </font>
    <font>
      <b/>
      <sz val="11"/>
      <color rgb="FF000000"/>
      <name val="Arial"/>
      <family val="2"/>
    </font>
    <font>
      <b/>
      <sz val="10"/>
      <name val="Arial"/>
      <family val="2"/>
    </font>
  </fonts>
  <fills count="5">
    <fill>
      <patternFill patternType="none"/>
    </fill>
    <fill>
      <patternFill patternType="gray125"/>
    </fill>
    <fill>
      <patternFill patternType="solid">
        <fgColor rgb="FF002060"/>
        <bgColor indexed="64"/>
      </patternFill>
    </fill>
    <fill>
      <patternFill patternType="solid">
        <fgColor rgb="FF92D050"/>
        <bgColor indexed="64"/>
      </patternFill>
    </fill>
    <fill>
      <patternFill patternType="solid">
        <fgColor theme="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165" fontId="2" fillId="0" borderId="0" applyFont="0" applyFill="0" applyBorder="0" applyAlignment="0" applyProtection="0"/>
    <xf numFmtId="0" fontId="2" fillId="0" borderId="0"/>
    <xf numFmtId="164" fontId="1" fillId="0" borderId="0" applyFont="0" applyFill="0" applyBorder="0" applyAlignment="0" applyProtection="0"/>
  </cellStyleXfs>
  <cellXfs count="68">
    <xf numFmtId="0" fontId="0" fillId="0" borderId="0" xfId="0"/>
    <xf numFmtId="0" fontId="4" fillId="0" borderId="0" xfId="0" applyFont="1" applyAlignment="1">
      <alignment vertical="top" wrapText="1"/>
    </xf>
    <xf numFmtId="0" fontId="4" fillId="0" borderId="0" xfId="0" applyFont="1" applyAlignment="1">
      <alignment horizontal="left" vertical="top"/>
    </xf>
    <xf numFmtId="0" fontId="6" fillId="0" borderId="0" xfId="0" applyFont="1"/>
    <xf numFmtId="0" fontId="5" fillId="2" borderId="7" xfId="0" applyFont="1" applyFill="1" applyBorder="1" applyAlignment="1">
      <alignment vertical="top" wrapText="1"/>
    </xf>
    <xf numFmtId="166" fontId="5" fillId="2" borderId="1" xfId="0" applyNumberFormat="1" applyFont="1" applyFill="1" applyBorder="1" applyAlignment="1">
      <alignment vertical="top"/>
    </xf>
    <xf numFmtId="0" fontId="7" fillId="0" borderId="7" xfId="0" applyFont="1" applyBorder="1" applyAlignment="1">
      <alignment vertical="top"/>
    </xf>
    <xf numFmtId="0" fontId="7" fillId="0" borderId="1" xfId="0" applyFont="1" applyBorder="1" applyAlignment="1">
      <alignment vertical="top" wrapText="1"/>
    </xf>
    <xf numFmtId="0" fontId="8" fillId="3" borderId="1" xfId="0" applyFont="1" applyFill="1" applyBorder="1" applyAlignment="1">
      <alignment vertical="top" wrapText="1"/>
    </xf>
    <xf numFmtId="0" fontId="7" fillId="3" borderId="7" xfId="0" applyFont="1" applyFill="1" applyBorder="1" applyAlignment="1">
      <alignment vertical="top"/>
    </xf>
    <xf numFmtId="0" fontId="10" fillId="0" borderId="1" xfId="0" applyFont="1" applyBorder="1" applyAlignment="1">
      <alignment vertical="top" wrapText="1"/>
    </xf>
    <xf numFmtId="0" fontId="5" fillId="0" borderId="7" xfId="0" applyFont="1" applyBorder="1" applyAlignment="1">
      <alignment vertical="top" wrapText="1"/>
    </xf>
    <xf numFmtId="166" fontId="11" fillId="0" borderId="1" xfId="0" applyNumberFormat="1" applyFont="1" applyBorder="1" applyAlignment="1">
      <alignment vertical="top"/>
    </xf>
    <xf numFmtId="0" fontId="8" fillId="4" borderId="1" xfId="0" applyFont="1" applyFill="1" applyBorder="1" applyAlignment="1">
      <alignment vertical="top" wrapText="1"/>
    </xf>
    <xf numFmtId="0" fontId="7" fillId="4" borderId="1" xfId="0" applyFont="1" applyFill="1" applyBorder="1" applyAlignment="1">
      <alignment vertical="top" wrapText="1"/>
    </xf>
    <xf numFmtId="43" fontId="2" fillId="0" borderId="1" xfId="1" applyFont="1" applyFill="1" applyBorder="1" applyAlignment="1">
      <alignment horizontal="center" vertical="center"/>
    </xf>
    <xf numFmtId="43" fontId="7" fillId="0" borderId="1" xfId="1" applyFont="1" applyFill="1" applyBorder="1" applyAlignment="1">
      <alignment horizontal="center" vertical="center"/>
    </xf>
    <xf numFmtId="43" fontId="7" fillId="3" borderId="1" xfId="1" applyFont="1" applyFill="1" applyBorder="1" applyAlignment="1">
      <alignment horizontal="center" vertical="center"/>
    </xf>
    <xf numFmtId="0" fontId="7"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6" fillId="0" borderId="0" xfId="0" applyFont="1" applyAlignment="1">
      <alignment horizontal="center" vertical="center"/>
    </xf>
    <xf numFmtId="167" fontId="5" fillId="2" borderId="1" xfId="1" applyNumberFormat="1" applyFont="1" applyFill="1" applyBorder="1" applyAlignment="1">
      <alignment horizontal="center" vertical="center" wrapText="1"/>
    </xf>
    <xf numFmtId="167" fontId="5" fillId="2" borderId="8" xfId="1" applyNumberFormat="1" applyFont="1" applyFill="1" applyBorder="1" applyAlignment="1">
      <alignment horizontal="center" vertical="center" wrapText="1"/>
    </xf>
    <xf numFmtId="167" fontId="5" fillId="0" borderId="1" xfId="1" applyNumberFormat="1" applyFont="1" applyFill="1" applyBorder="1" applyAlignment="1">
      <alignment horizontal="center" vertical="center" wrapText="1"/>
    </xf>
    <xf numFmtId="167" fontId="5" fillId="0" borderId="8" xfId="1" applyNumberFormat="1" applyFont="1" applyFill="1" applyBorder="1" applyAlignment="1">
      <alignment horizontal="center" vertical="center" wrapText="1"/>
    </xf>
    <xf numFmtId="167" fontId="2" fillId="0" borderId="1" xfId="1" applyNumberFormat="1" applyFont="1" applyFill="1" applyBorder="1" applyAlignment="1">
      <alignment horizontal="center" vertical="center"/>
    </xf>
    <xf numFmtId="167" fontId="7" fillId="0" borderId="8" xfId="4" applyNumberFormat="1" applyFont="1" applyFill="1" applyBorder="1" applyAlignment="1">
      <alignment horizontal="center" vertical="center"/>
    </xf>
    <xf numFmtId="167" fontId="7" fillId="0" borderId="1" xfId="4" applyNumberFormat="1" applyFont="1" applyFill="1" applyBorder="1" applyAlignment="1">
      <alignment horizontal="center" vertical="center"/>
    </xf>
    <xf numFmtId="167" fontId="2" fillId="0" borderId="8" xfId="4" applyNumberFormat="1" applyFont="1" applyFill="1" applyBorder="1" applyAlignment="1">
      <alignment horizontal="center" vertical="center"/>
    </xf>
    <xf numFmtId="167" fontId="7" fillId="0" borderId="1" xfId="1" applyNumberFormat="1" applyFont="1" applyFill="1" applyBorder="1" applyAlignment="1">
      <alignment horizontal="center" vertical="center"/>
    </xf>
    <xf numFmtId="167" fontId="7" fillId="3" borderId="1" xfId="1" applyNumberFormat="1" applyFont="1" applyFill="1" applyBorder="1" applyAlignment="1">
      <alignment horizontal="center" vertical="center"/>
    </xf>
    <xf numFmtId="167" fontId="8" fillId="3" borderId="8" xfId="1" applyNumberFormat="1" applyFont="1" applyFill="1" applyBorder="1" applyAlignment="1">
      <alignment horizontal="center" vertical="center"/>
    </xf>
    <xf numFmtId="167" fontId="7" fillId="0" borderId="1" xfId="0" applyNumberFormat="1" applyFont="1" applyBorder="1" applyAlignment="1">
      <alignment horizontal="center" vertical="center" wrapText="1"/>
    </xf>
    <xf numFmtId="167" fontId="12" fillId="0" borderId="1" xfId="0" applyNumberFormat="1" applyFont="1" applyBorder="1" applyAlignment="1">
      <alignment horizontal="center" vertical="center"/>
    </xf>
    <xf numFmtId="167" fontId="7" fillId="4" borderId="1" xfId="0" applyNumberFormat="1" applyFont="1" applyFill="1" applyBorder="1" applyAlignment="1">
      <alignment horizontal="center" vertical="center" wrapText="1"/>
    </xf>
    <xf numFmtId="167" fontId="11" fillId="4" borderId="1" xfId="0" applyNumberFormat="1" applyFont="1" applyFill="1" applyBorder="1" applyAlignment="1">
      <alignment horizontal="center" vertical="center"/>
    </xf>
    <xf numFmtId="167" fontId="6" fillId="0" borderId="0" xfId="0" applyNumberFormat="1" applyFont="1" applyAlignment="1">
      <alignment horizontal="center" vertical="center"/>
    </xf>
    <xf numFmtId="1" fontId="5" fillId="2" borderId="1" xfId="0" applyNumberFormat="1" applyFont="1" applyFill="1" applyBorder="1" applyAlignment="1">
      <alignment horizontal="center" vertical="center"/>
    </xf>
    <xf numFmtId="1" fontId="5" fillId="0" borderId="1" xfId="0" applyNumberFormat="1" applyFont="1" applyBorder="1" applyAlignment="1">
      <alignment horizontal="center" vertical="center"/>
    </xf>
    <xf numFmtId="166" fontId="5" fillId="2" borderId="1" xfId="0" applyNumberFormat="1" applyFont="1" applyFill="1" applyBorder="1" applyAlignment="1">
      <alignment horizontal="center" vertical="center"/>
    </xf>
    <xf numFmtId="166" fontId="5" fillId="0" borderId="1" xfId="0" applyNumberFormat="1" applyFont="1" applyBorder="1" applyAlignment="1">
      <alignment horizontal="center" vertical="center"/>
    </xf>
    <xf numFmtId="0" fontId="7" fillId="0" borderId="1" xfId="0" applyFont="1" applyBorder="1" applyAlignment="1">
      <alignment horizontal="center" vertical="center"/>
    </xf>
    <xf numFmtId="0" fontId="8" fillId="3" borderId="1" xfId="0" applyFont="1" applyFill="1" applyBorder="1" applyAlignment="1">
      <alignment horizontal="center" vertical="center"/>
    </xf>
    <xf numFmtId="0" fontId="7" fillId="4" borderId="7" xfId="0" applyFont="1" applyFill="1" applyBorder="1" applyAlignment="1">
      <alignment vertical="top"/>
    </xf>
    <xf numFmtId="0" fontId="8" fillId="4" borderId="1" xfId="0" applyFont="1" applyFill="1" applyBorder="1" applyAlignment="1">
      <alignment horizontal="center" vertical="center"/>
    </xf>
    <xf numFmtId="43" fontId="8" fillId="4" borderId="1" xfId="1" applyFont="1" applyFill="1" applyBorder="1" applyAlignment="1">
      <alignment horizontal="center" vertical="center"/>
    </xf>
    <xf numFmtId="167" fontId="8" fillId="4" borderId="1" xfId="1" applyNumberFormat="1" applyFont="1" applyFill="1" applyBorder="1" applyAlignment="1">
      <alignment horizontal="center" vertical="center"/>
    </xf>
    <xf numFmtId="0" fontId="6" fillId="4" borderId="1" xfId="0" applyFont="1" applyFill="1" applyBorder="1" applyAlignment="1">
      <alignment horizontal="center" vertical="center"/>
    </xf>
    <xf numFmtId="167" fontId="6" fillId="4" borderId="1" xfId="0" applyNumberFormat="1" applyFont="1" applyFill="1" applyBorder="1" applyAlignment="1">
      <alignment horizontal="center" vertical="center"/>
    </xf>
    <xf numFmtId="167" fontId="11" fillId="0" borderId="1" xfId="0" applyNumberFormat="1" applyFont="1" applyBorder="1" applyAlignment="1">
      <alignment horizontal="center" vertical="center"/>
    </xf>
    <xf numFmtId="167" fontId="14" fillId="3" borderId="8" xfId="4" applyNumberFormat="1" applyFont="1" applyFill="1" applyBorder="1" applyAlignment="1">
      <alignment horizontal="center" vertical="center"/>
    </xf>
    <xf numFmtId="167" fontId="8" fillId="4" borderId="8" xfId="4" applyNumberFormat="1" applyFont="1" applyFill="1" applyBorder="1" applyAlignment="1">
      <alignment horizontal="center"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13" xfId="0" applyFont="1" applyBorder="1" applyAlignment="1">
      <alignment horizontal="left"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8" fillId="0" borderId="9" xfId="0" applyFont="1" applyBorder="1" applyAlignment="1">
      <alignment horizontal="left" vertical="top" wrapText="1"/>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9" xfId="0" applyFont="1" applyBorder="1" applyAlignment="1">
      <alignment horizontal="left" vertical="top"/>
    </xf>
    <xf numFmtId="0" fontId="13" fillId="0" borderId="10" xfId="0" applyFont="1" applyBorder="1" applyAlignment="1">
      <alignment horizontal="center" vertical="top" wrapText="1"/>
    </xf>
    <xf numFmtId="0" fontId="13" fillId="0" borderId="11" xfId="0" applyFont="1" applyBorder="1" applyAlignment="1">
      <alignment horizontal="center" vertical="top" wrapText="1"/>
    </xf>
    <xf numFmtId="0" fontId="13" fillId="0" borderId="12" xfId="0" applyFont="1" applyBorder="1" applyAlignment="1">
      <alignment horizontal="center" vertical="top" wrapText="1"/>
    </xf>
  </cellXfs>
  <cellStyles count="5">
    <cellStyle name="Comma" xfId="1" builtinId="3"/>
    <cellStyle name="Comma 2 2 2" xfId="2" xr:uid="{00000000-0005-0000-0000-000001000000}"/>
    <cellStyle name="Currency" xfId="4" builtinId="4"/>
    <cellStyle name="Normal" xfId="0" builtinId="0"/>
    <cellStyle name="Normal 20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73025</xdr:colOff>
      <xdr:row>0</xdr:row>
      <xdr:rowOff>98425</xdr:rowOff>
    </xdr:from>
    <xdr:to>
      <xdr:col>1</xdr:col>
      <xdr:colOff>1403350</xdr:colOff>
      <xdr:row>0</xdr:row>
      <xdr:rowOff>689272</xdr:rowOff>
    </xdr:to>
    <xdr:pic>
      <xdr:nvPicPr>
        <xdr:cNvPr id="2" name="Picture 1">
          <a:extLst>
            <a:ext uri="{FF2B5EF4-FFF2-40B4-BE49-F238E27FC236}">
              <a16:creationId xmlns:a16="http://schemas.microsoft.com/office/drawing/2014/main" id="{CB3D6F94-0A2D-4614-899E-66B10BB3D3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25" y="98425"/>
          <a:ext cx="1774825" cy="5908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tabSelected="1" view="pageBreakPreview" topLeftCell="A27" zoomScaleNormal="100" zoomScaleSheetLayoutView="100" workbookViewId="0">
      <selection activeCell="B28" sqref="B28"/>
    </sheetView>
  </sheetViews>
  <sheetFormatPr defaultColWidth="8.90625" defaultRowHeight="14" x14ac:dyDescent="0.3"/>
  <cols>
    <col min="1" max="1" width="6.36328125" style="3" customWidth="1"/>
    <col min="2" max="2" width="48.81640625" style="3" customWidth="1"/>
    <col min="3" max="3" width="6" style="20" customWidth="1"/>
    <col min="4" max="4" width="9.81640625" style="20" customWidth="1"/>
    <col min="5" max="5" width="10.6328125" style="36" bestFit="1" customWidth="1"/>
    <col min="6" max="6" width="13.90625" style="36" bestFit="1" customWidth="1"/>
    <col min="7" max="16384" width="8.90625" style="3"/>
  </cols>
  <sheetData>
    <row r="1" spans="1:7" s="2" customFormat="1" ht="64.5" customHeight="1" thickBot="1" x14ac:dyDescent="0.4">
      <c r="A1" s="55"/>
      <c r="B1" s="56"/>
      <c r="C1" s="56"/>
      <c r="D1" s="56"/>
      <c r="E1" s="56"/>
      <c r="F1" s="57"/>
      <c r="G1" s="1"/>
    </row>
    <row r="2" spans="1:7" s="2" customFormat="1" ht="30" customHeight="1" thickBot="1" x14ac:dyDescent="0.4">
      <c r="A2" s="65" t="s">
        <v>22</v>
      </c>
      <c r="B2" s="66"/>
      <c r="C2" s="66"/>
      <c r="D2" s="66"/>
      <c r="E2" s="66"/>
      <c r="F2" s="67"/>
      <c r="G2" s="1"/>
    </row>
    <row r="3" spans="1:7" s="2" customFormat="1" ht="31.5" customHeight="1" x14ac:dyDescent="0.35">
      <c r="A3" s="58" t="s">
        <v>23</v>
      </c>
      <c r="B3" s="59"/>
      <c r="C3" s="59"/>
      <c r="D3" s="59"/>
      <c r="E3" s="59"/>
      <c r="F3" s="60"/>
      <c r="G3" s="1"/>
    </row>
    <row r="4" spans="1:7" ht="31" x14ac:dyDescent="0.3">
      <c r="A4" s="4" t="s">
        <v>11</v>
      </c>
      <c r="B4" s="5" t="s">
        <v>0</v>
      </c>
      <c r="C4" s="39" t="s">
        <v>1</v>
      </c>
      <c r="D4" s="37" t="s">
        <v>2</v>
      </c>
      <c r="E4" s="21" t="s">
        <v>8</v>
      </c>
      <c r="F4" s="22" t="s">
        <v>9</v>
      </c>
    </row>
    <row r="5" spans="1:7" ht="15.5" x14ac:dyDescent="0.3">
      <c r="A5" s="11">
        <v>1</v>
      </c>
      <c r="B5" s="12" t="s">
        <v>26</v>
      </c>
      <c r="C5" s="40"/>
      <c r="D5" s="38"/>
      <c r="E5" s="23"/>
      <c r="F5" s="24"/>
    </row>
    <row r="6" spans="1:7" ht="190.5" customHeight="1" x14ac:dyDescent="0.3">
      <c r="A6" s="6">
        <v>1.2</v>
      </c>
      <c r="B6" s="7" t="s">
        <v>24</v>
      </c>
      <c r="C6" s="41" t="s">
        <v>7</v>
      </c>
      <c r="D6" s="16">
        <v>1320</v>
      </c>
      <c r="E6" s="25"/>
      <c r="F6" s="26">
        <f t="shared" ref="F6:F18" si="0">D6*E6</f>
        <v>0</v>
      </c>
    </row>
    <row r="7" spans="1:7" x14ac:dyDescent="0.3">
      <c r="A7" s="43"/>
      <c r="B7" s="13" t="s">
        <v>25</v>
      </c>
      <c r="C7" s="44"/>
      <c r="D7" s="45"/>
      <c r="E7" s="46"/>
      <c r="F7" s="51">
        <f>SUM(F6:F6)</f>
        <v>0</v>
      </c>
    </row>
    <row r="8" spans="1:7" x14ac:dyDescent="0.3">
      <c r="A8" s="6">
        <v>2</v>
      </c>
      <c r="B8" s="62" t="s">
        <v>5</v>
      </c>
      <c r="C8" s="63"/>
      <c r="D8" s="63"/>
      <c r="E8" s="63"/>
      <c r="F8" s="64"/>
    </row>
    <row r="9" spans="1:7" ht="97.5" customHeight="1" x14ac:dyDescent="0.3">
      <c r="A9" s="6">
        <v>2.1</v>
      </c>
      <c r="B9" s="7" t="s">
        <v>43</v>
      </c>
      <c r="C9" s="41" t="s">
        <v>6</v>
      </c>
      <c r="D9" s="15">
        <v>4800</v>
      </c>
      <c r="E9" s="27"/>
      <c r="F9" s="28">
        <f>D9*E9</f>
        <v>0</v>
      </c>
    </row>
    <row r="10" spans="1:7" ht="79.5" customHeight="1" x14ac:dyDescent="0.3">
      <c r="A10" s="6">
        <v>2.2000000000000002</v>
      </c>
      <c r="B10" s="7" t="s">
        <v>45</v>
      </c>
      <c r="C10" s="41" t="s">
        <v>7</v>
      </c>
      <c r="D10" s="16">
        <v>57</v>
      </c>
      <c r="E10" s="29"/>
      <c r="F10" s="26">
        <f t="shared" si="0"/>
        <v>0</v>
      </c>
    </row>
    <row r="11" spans="1:7" ht="118" customHeight="1" x14ac:dyDescent="0.3">
      <c r="A11" s="6">
        <v>2.2999999999999998</v>
      </c>
      <c r="B11" s="7" t="s">
        <v>27</v>
      </c>
      <c r="C11" s="41" t="s">
        <v>7</v>
      </c>
      <c r="D11" s="16">
        <v>35</v>
      </c>
      <c r="E11" s="29"/>
      <c r="F11" s="26">
        <f t="shared" ref="F11" si="1">D11*E11</f>
        <v>0</v>
      </c>
    </row>
    <row r="12" spans="1:7" x14ac:dyDescent="0.3">
      <c r="A12" s="43">
        <v>2.4</v>
      </c>
      <c r="B12" s="8" t="s">
        <v>28</v>
      </c>
      <c r="C12" s="42"/>
      <c r="D12" s="17"/>
      <c r="E12" s="30"/>
      <c r="F12" s="50">
        <f>SUM(F9:F11)</f>
        <v>0</v>
      </c>
    </row>
    <row r="13" spans="1:7" x14ac:dyDescent="0.3">
      <c r="A13" s="6">
        <v>3</v>
      </c>
      <c r="B13" s="52" t="s">
        <v>16</v>
      </c>
      <c r="C13" s="53"/>
      <c r="D13" s="53"/>
      <c r="E13" s="53"/>
      <c r="F13" s="61"/>
    </row>
    <row r="14" spans="1:7" ht="33.75" customHeight="1" x14ac:dyDescent="0.3">
      <c r="A14" s="6">
        <v>3.1</v>
      </c>
      <c r="B14" s="7" t="s">
        <v>29</v>
      </c>
      <c r="C14" s="41" t="s">
        <v>15</v>
      </c>
      <c r="D14" s="16">
        <v>58</v>
      </c>
      <c r="E14" s="29"/>
      <c r="F14" s="26">
        <f t="shared" ref="F14" si="2">D14*E14</f>
        <v>0</v>
      </c>
    </row>
    <row r="15" spans="1:7" ht="44" customHeight="1" x14ac:dyDescent="0.3">
      <c r="A15" s="6">
        <v>3.2</v>
      </c>
      <c r="B15" s="7" t="s">
        <v>30</v>
      </c>
      <c r="C15" s="41" t="s">
        <v>7</v>
      </c>
      <c r="D15" s="16">
        <v>29</v>
      </c>
      <c r="E15" s="27"/>
      <c r="F15" s="26">
        <f t="shared" si="0"/>
        <v>0</v>
      </c>
    </row>
    <row r="16" spans="1:7" ht="65.5" customHeight="1" x14ac:dyDescent="0.3">
      <c r="A16" s="6">
        <v>3.3</v>
      </c>
      <c r="B16" s="7" t="s">
        <v>31</v>
      </c>
      <c r="C16" s="41" t="s">
        <v>4</v>
      </c>
      <c r="D16" s="16">
        <v>9.6</v>
      </c>
      <c r="E16" s="27"/>
      <c r="F16" s="26">
        <f t="shared" si="0"/>
        <v>0</v>
      </c>
    </row>
    <row r="17" spans="1:6" ht="62.5" customHeight="1" x14ac:dyDescent="0.3">
      <c r="A17" s="6">
        <v>3.4</v>
      </c>
      <c r="B17" s="7" t="s">
        <v>32</v>
      </c>
      <c r="C17" s="41" t="s">
        <v>4</v>
      </c>
      <c r="D17" s="16">
        <v>18</v>
      </c>
      <c r="E17" s="27"/>
      <c r="F17" s="26">
        <f t="shared" si="0"/>
        <v>0</v>
      </c>
    </row>
    <row r="18" spans="1:6" ht="45" customHeight="1" x14ac:dyDescent="0.3">
      <c r="A18" s="6">
        <v>3.5</v>
      </c>
      <c r="B18" s="7" t="s">
        <v>12</v>
      </c>
      <c r="C18" s="41" t="s">
        <v>10</v>
      </c>
      <c r="D18" s="16">
        <v>1</v>
      </c>
      <c r="E18" s="27"/>
      <c r="F18" s="26">
        <f t="shared" si="0"/>
        <v>0</v>
      </c>
    </row>
    <row r="19" spans="1:6" x14ac:dyDescent="0.3">
      <c r="A19" s="9"/>
      <c r="B19" s="8" t="s">
        <v>33</v>
      </c>
      <c r="C19" s="42"/>
      <c r="D19" s="17"/>
      <c r="E19" s="30"/>
      <c r="F19" s="31">
        <f>SUM(F14:F18)</f>
        <v>0</v>
      </c>
    </row>
    <row r="20" spans="1:6" ht="15.5" x14ac:dyDescent="0.3">
      <c r="A20" s="7">
        <v>4</v>
      </c>
      <c r="B20" s="10" t="s">
        <v>34</v>
      </c>
      <c r="C20" s="18"/>
      <c r="D20" s="18"/>
      <c r="E20" s="32"/>
      <c r="F20" s="32"/>
    </row>
    <row r="21" spans="1:6" ht="30" customHeight="1" x14ac:dyDescent="0.3">
      <c r="A21" s="6">
        <v>4.0999999999999996</v>
      </c>
      <c r="B21" s="7" t="s">
        <v>14</v>
      </c>
      <c r="C21" s="41" t="s">
        <v>4</v>
      </c>
      <c r="D21" s="16">
        <v>128</v>
      </c>
      <c r="E21" s="29"/>
      <c r="F21" s="26">
        <f t="shared" ref="F21" si="3">D21*E21</f>
        <v>0</v>
      </c>
    </row>
    <row r="22" spans="1:6" ht="45.5" customHeight="1" x14ac:dyDescent="0.3">
      <c r="A22" s="7">
        <v>4.2</v>
      </c>
      <c r="B22" s="7" t="s">
        <v>35</v>
      </c>
      <c r="C22" s="18" t="s">
        <v>4</v>
      </c>
      <c r="D22" s="18">
        <v>32</v>
      </c>
      <c r="E22" s="32"/>
      <c r="F22" s="32">
        <f t="shared" ref="F22:F25" si="4">D22*E22</f>
        <v>0</v>
      </c>
    </row>
    <row r="23" spans="1:6" ht="36" customHeight="1" x14ac:dyDescent="0.3">
      <c r="A23" s="6">
        <v>4.3</v>
      </c>
      <c r="B23" s="7" t="s">
        <v>13</v>
      </c>
      <c r="C23" s="18" t="s">
        <v>6</v>
      </c>
      <c r="D23" s="18">
        <v>80</v>
      </c>
      <c r="E23" s="32"/>
      <c r="F23" s="32">
        <f t="shared" si="4"/>
        <v>0</v>
      </c>
    </row>
    <row r="24" spans="1:6" ht="29.5" customHeight="1" x14ac:dyDescent="0.3">
      <c r="A24" s="7">
        <v>4.4000000000000004</v>
      </c>
      <c r="B24" s="7" t="s">
        <v>36</v>
      </c>
      <c r="C24" s="18" t="s">
        <v>4</v>
      </c>
      <c r="D24" s="18">
        <v>12.8</v>
      </c>
      <c r="E24" s="32"/>
      <c r="F24" s="32">
        <f>D24*E24</f>
        <v>0</v>
      </c>
    </row>
    <row r="25" spans="1:6" ht="37.5" customHeight="1" x14ac:dyDescent="0.3">
      <c r="A25" s="6">
        <v>4.5</v>
      </c>
      <c r="B25" s="7" t="s">
        <v>21</v>
      </c>
      <c r="C25" s="18" t="s">
        <v>3</v>
      </c>
      <c r="D25" s="18">
        <v>1</v>
      </c>
      <c r="E25" s="32"/>
      <c r="F25" s="32">
        <f t="shared" si="4"/>
        <v>0</v>
      </c>
    </row>
    <row r="26" spans="1:6" ht="15.5" x14ac:dyDescent="0.3">
      <c r="A26" s="43"/>
      <c r="B26" s="13" t="s">
        <v>37</v>
      </c>
      <c r="C26" s="47"/>
      <c r="D26" s="47"/>
      <c r="E26" s="48"/>
      <c r="F26" s="35">
        <f>SUM(F21:F25)</f>
        <v>0</v>
      </c>
    </row>
    <row r="27" spans="1:6" ht="28" customHeight="1" x14ac:dyDescent="0.3">
      <c r="A27" s="7">
        <v>5</v>
      </c>
      <c r="B27" s="52" t="s">
        <v>40</v>
      </c>
      <c r="C27" s="53"/>
      <c r="D27" s="53"/>
      <c r="E27" s="54"/>
      <c r="F27" s="33"/>
    </row>
    <row r="28" spans="1:6" ht="71.5" customHeight="1" x14ac:dyDescent="0.3">
      <c r="A28" s="7">
        <v>5.0999999999999996</v>
      </c>
      <c r="B28" s="7" t="s">
        <v>41</v>
      </c>
      <c r="C28" s="18" t="s">
        <v>42</v>
      </c>
      <c r="D28" s="18">
        <v>1</v>
      </c>
      <c r="E28" s="32"/>
      <c r="F28" s="33">
        <f>D28*E28</f>
        <v>0</v>
      </c>
    </row>
    <row r="29" spans="1:6" ht="19.5" customHeight="1" x14ac:dyDescent="0.3">
      <c r="A29" s="7">
        <v>5.2</v>
      </c>
      <c r="B29" s="7" t="s">
        <v>17</v>
      </c>
      <c r="C29" s="18" t="s">
        <v>18</v>
      </c>
      <c r="D29" s="18">
        <v>18</v>
      </c>
      <c r="E29" s="32"/>
      <c r="F29" s="33">
        <f>D29*E29</f>
        <v>0</v>
      </c>
    </row>
    <row r="30" spans="1:6" ht="28" x14ac:dyDescent="0.3">
      <c r="A30" s="7">
        <v>5.3</v>
      </c>
      <c r="B30" s="7" t="s">
        <v>47</v>
      </c>
      <c r="C30" s="18" t="s">
        <v>18</v>
      </c>
      <c r="D30" s="18">
        <v>4</v>
      </c>
      <c r="E30" s="32"/>
      <c r="F30" s="33">
        <f t="shared" ref="F30:F33" si="5">D30*E30</f>
        <v>0</v>
      </c>
    </row>
    <row r="31" spans="1:6" ht="31" customHeight="1" x14ac:dyDescent="0.3">
      <c r="A31" s="7">
        <v>5.4</v>
      </c>
      <c r="B31" s="7" t="s">
        <v>46</v>
      </c>
      <c r="C31" s="18" t="s">
        <v>6</v>
      </c>
      <c r="D31" s="18">
        <v>40</v>
      </c>
      <c r="E31" s="32"/>
      <c r="F31" s="33">
        <f t="shared" si="5"/>
        <v>0</v>
      </c>
    </row>
    <row r="32" spans="1:6" ht="19" customHeight="1" x14ac:dyDescent="0.3">
      <c r="A32" s="7">
        <v>5.5</v>
      </c>
      <c r="B32" s="7" t="s">
        <v>19</v>
      </c>
      <c r="C32" s="18" t="s">
        <v>6</v>
      </c>
      <c r="D32" s="18">
        <v>40</v>
      </c>
      <c r="E32" s="32"/>
      <c r="F32" s="33">
        <f t="shared" si="5"/>
        <v>0</v>
      </c>
    </row>
    <row r="33" spans="1:6" ht="28" x14ac:dyDescent="0.3">
      <c r="A33" s="7">
        <v>5.6</v>
      </c>
      <c r="B33" s="7" t="s">
        <v>44</v>
      </c>
      <c r="C33" s="18" t="s">
        <v>20</v>
      </c>
      <c r="D33" s="18">
        <v>45</v>
      </c>
      <c r="E33" s="32"/>
      <c r="F33" s="33">
        <f t="shared" si="5"/>
        <v>0</v>
      </c>
    </row>
    <row r="34" spans="1:6" ht="15.5" x14ac:dyDescent="0.3">
      <c r="A34" s="14"/>
      <c r="B34" s="13" t="s">
        <v>38</v>
      </c>
      <c r="C34" s="19"/>
      <c r="D34" s="19"/>
      <c r="E34" s="34"/>
      <c r="F34" s="35">
        <f>SUM(F28:F33)</f>
        <v>0</v>
      </c>
    </row>
    <row r="35" spans="1:6" ht="15.5" x14ac:dyDescent="0.3">
      <c r="A35" s="7"/>
      <c r="B35" s="10" t="s">
        <v>39</v>
      </c>
      <c r="C35" s="18"/>
      <c r="D35" s="18"/>
      <c r="E35" s="32"/>
      <c r="F35" s="49">
        <f>F34+F26+F19+F12+F7</f>
        <v>0</v>
      </c>
    </row>
  </sheetData>
  <mergeCells count="6">
    <mergeCell ref="B27:E27"/>
    <mergeCell ref="A1:F1"/>
    <mergeCell ref="A3:F3"/>
    <mergeCell ref="B13:F13"/>
    <mergeCell ref="B8:F8"/>
    <mergeCell ref="A2:F2"/>
  </mergeCells>
  <phoneticPr fontId="3" type="noConversion"/>
  <pageMargins left="0.7" right="0.7" top="0.75" bottom="0.75" header="0.3" footer="0.3"/>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 Rehabilitation Haffir-Dam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2026-10-19T10:28:03Z</dcterms:modified>
</cp:coreProperties>
</file>