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mc:AlternateContent xmlns:mc="http://schemas.openxmlformats.org/markup-compatibility/2006">
    <mc:Choice Requires="x15">
      <x15ac:absPath xmlns:x15ac="http://schemas.microsoft.com/office/spreadsheetml/2010/11/ac" url="/Users/ireripeter/Downloads/Review/Bossaso Corniche/Engineering Package/"/>
    </mc:Choice>
  </mc:AlternateContent>
  <xr:revisionPtr revIDLastSave="0" documentId="13_ncr:1_{DA7429E4-3A1B-EB43-BE30-26119835BA3A}" xr6:coauthVersionLast="47" xr6:coauthVersionMax="47" xr10:uidLastSave="{00000000-0000-0000-0000-000000000000}"/>
  <bookViews>
    <workbookView xWindow="0" yWindow="600" windowWidth="23260" windowHeight="12580" tabRatio="902" xr2:uid="{00000000-000D-0000-FFFF-FFFF00000000}"/>
  </bookViews>
  <sheets>
    <sheet name="Summary" sheetId="11" r:id="rId1"/>
    <sheet name="Preliminaries" sheetId="12" r:id="rId2"/>
    <sheet name=" Parking" sheetId="37" r:id="rId3"/>
    <sheet name="Waterway" sheetId="41" r:id="rId4"/>
    <sheet name="Entrance Gate" sheetId="40" r:id="rId5"/>
    <sheet name="Retaining Walls" sheetId="29" r:id="rId6"/>
    <sheet name="Ablutions" sheetId="10" r:id="rId7"/>
    <sheet name="Kiosk" sheetId="30" r:id="rId8"/>
    <sheet name="Walkways and Sitting area" sheetId="25" r:id="rId9"/>
    <sheet name="Out door Lighting" sheetId="26" r:id="rId10"/>
    <sheet name="Out door Plumbing " sheetId="28" r:id="rId11"/>
    <sheet name="Sewerage, Septic Tank, " sheetId="33" r:id="rId12"/>
    <sheet name="PV+BESS" sheetId="42" r:id="rId13"/>
  </sheets>
  <definedNames>
    <definedName name="_xlnm.Print_Area" localSheetId="6">Ablutions!$A$1:$F$150</definedName>
    <definedName name="_xlnm.Print_Area" localSheetId="7">Kiosk!$A$1:$F$135</definedName>
    <definedName name="_xlnm.Print_Area" localSheetId="9">'Out door Lighting'!$A$1:$F$17</definedName>
    <definedName name="_xlnm.Print_Area" localSheetId="10">'Out door Plumbing '!$A$1:$F$87</definedName>
    <definedName name="_xlnm.Print_Area" localSheetId="1">Preliminaries!$A$1:$F$21</definedName>
    <definedName name="_xlnm.Print_Area" localSheetId="12">'PV+BESS'!$A$1:$F$15</definedName>
    <definedName name="_xlnm.Print_Area" localSheetId="5">'Retaining Walls'!$A$1:$F$31</definedName>
    <definedName name="_xlnm.Print_Area" localSheetId="11">'Sewerage, Septic Tank, '!$A$1:$F$46</definedName>
    <definedName name="_xlnm.Print_Area" localSheetId="0">Summary!$A$1:$D$30</definedName>
    <definedName name="_xlnm.Print_Area" localSheetId="8">'Walkways and Sitting area'!$A$1:$F$28</definedName>
    <definedName name="_xlnm.Print_Titles" localSheetId="6">Ablutions!$6:$6</definedName>
    <definedName name="_xlnm.Print_Titles" localSheetId="4">'Entrance Gate'!$6:$6</definedName>
    <definedName name="_xlnm.Print_Titles" localSheetId="7">Kiosk!$6:$6</definedName>
    <definedName name="_xlnm.Print_Titles" localSheetId="10">'Out door Plumbing '!$6:$6</definedName>
    <definedName name="_xlnm.Print_Titles" localSheetId="5">'Retaining Walls'!$6:$6</definedName>
    <definedName name="_xlnm.Print_Titles" localSheetId="11">'Sewerage, Septic Tank, '!$6:$6</definedName>
    <definedName name="_xlnm.Print_Titles" localSheetId="8">'Walkways and Sitting area'!$6:$6</definedName>
    <definedName name="shape.code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1" l="1"/>
  <c r="F147" i="10"/>
  <c r="F143" i="10"/>
  <c r="A3" i="42"/>
  <c r="A3" i="33"/>
  <c r="A3" i="28"/>
  <c r="A3" i="26"/>
  <c r="A3" i="25"/>
  <c r="A3" i="30"/>
  <c r="A3" i="10"/>
  <c r="A3" i="29"/>
  <c r="A3" i="40"/>
  <c r="A3" i="41"/>
  <c r="A3" i="37"/>
  <c r="D26" i="25"/>
  <c r="F9" i="41"/>
  <c r="F29" i="29"/>
  <c r="F28" i="29"/>
  <c r="F27" i="29"/>
  <c r="F39" i="33"/>
  <c r="F38" i="33"/>
  <c r="F36" i="33"/>
  <c r="F35" i="33"/>
  <c r="F33" i="33"/>
  <c r="F31" i="33"/>
  <c r="F27" i="33"/>
  <c r="F28" i="33"/>
  <c r="F8" i="42" l="1"/>
  <c r="F9" i="42"/>
  <c r="F10" i="42"/>
  <c r="F11" i="42"/>
  <c r="F12" i="42"/>
  <c r="F13" i="42"/>
  <c r="F7" i="42"/>
  <c r="F14" i="42" l="1"/>
  <c r="F15" i="42" s="1"/>
  <c r="D22" i="11" s="1"/>
  <c r="A2" i="42"/>
  <c r="A1" i="42"/>
  <c r="F26" i="29"/>
  <c r="F8" i="37"/>
  <c r="F14" i="33" l="1"/>
  <c r="F63" i="28"/>
  <c r="F25" i="28"/>
  <c r="F9" i="25" l="1"/>
  <c r="F46" i="40"/>
  <c r="F45" i="40"/>
  <c r="F44" i="40"/>
  <c r="F43" i="40"/>
  <c r="F24" i="29"/>
  <c r="F23" i="29"/>
  <c r="F20" i="30"/>
  <c r="F15" i="30"/>
  <c r="F40" i="30" l="1"/>
  <c r="F39" i="30"/>
  <c r="F22" i="25"/>
  <c r="F21" i="25"/>
  <c r="F73" i="10"/>
  <c r="F72" i="10"/>
  <c r="F14" i="40"/>
  <c r="F12" i="40"/>
  <c r="F13" i="40"/>
  <c r="F20" i="29"/>
  <c r="F19" i="29"/>
  <c r="F16" i="29"/>
  <c r="F8" i="41"/>
  <c r="F10" i="41" s="1"/>
  <c r="D13" i="11" s="1"/>
  <c r="A2" i="41"/>
  <c r="A1" i="41"/>
  <c r="F12" i="37"/>
  <c r="D11" i="37"/>
  <c r="F11" i="37" s="1"/>
  <c r="F10" i="37"/>
  <c r="F9" i="37"/>
  <c r="F7" i="37"/>
  <c r="F23" i="25"/>
  <c r="F8" i="29"/>
  <c r="F63" i="40"/>
  <c r="F64" i="40" s="1"/>
  <c r="F60" i="40"/>
  <c r="F61" i="40" s="1"/>
  <c r="F57" i="40"/>
  <c r="F53" i="40"/>
  <c r="F52" i="40"/>
  <c r="F49" i="40"/>
  <c r="F48" i="40"/>
  <c r="F47" i="40"/>
  <c r="F42" i="40"/>
  <c r="F41" i="40"/>
  <c r="F40" i="40"/>
  <c r="F39" i="40"/>
  <c r="F38" i="40"/>
  <c r="F37" i="40"/>
  <c r="F36" i="40"/>
  <c r="F35" i="40"/>
  <c r="F34" i="40"/>
  <c r="F33" i="40"/>
  <c r="F32" i="40"/>
  <c r="F31" i="40"/>
  <c r="F30" i="40"/>
  <c r="F29" i="40"/>
  <c r="F28" i="40"/>
  <c r="F25" i="40"/>
  <c r="F24" i="40"/>
  <c r="F23" i="40"/>
  <c r="F22" i="40"/>
  <c r="F20" i="40"/>
  <c r="F19" i="40"/>
  <c r="F17" i="40"/>
  <c r="F16" i="40"/>
  <c r="F15" i="40"/>
  <c r="F9" i="40"/>
  <c r="F8" i="40"/>
  <c r="F43" i="33"/>
  <c r="F65" i="28"/>
  <c r="F64" i="28"/>
  <c r="F30" i="28"/>
  <c r="F29" i="28"/>
  <c r="F13" i="28"/>
  <c r="F12" i="28"/>
  <c r="F48" i="28"/>
  <c r="F50" i="28"/>
  <c r="F51" i="28"/>
  <c r="F52" i="28"/>
  <c r="F53" i="28"/>
  <c r="F54" i="28"/>
  <c r="F55" i="28"/>
  <c r="F56" i="28"/>
  <c r="F57" i="28"/>
  <c r="F58" i="28"/>
  <c r="F59" i="28"/>
  <c r="F60" i="28"/>
  <c r="F46" i="28"/>
  <c r="F38" i="28"/>
  <c r="F39" i="28"/>
  <c r="F40" i="28"/>
  <c r="F41" i="28"/>
  <c r="F42" i="28"/>
  <c r="F43" i="28"/>
  <c r="F37" i="28"/>
  <c r="F36" i="28"/>
  <c r="F35" i="28"/>
  <c r="F24" i="28"/>
  <c r="F22" i="28"/>
  <c r="F20" i="28"/>
  <c r="F68" i="28"/>
  <c r="F69" i="28" s="1"/>
  <c r="F49" i="28"/>
  <c r="F34" i="28"/>
  <c r="F31" i="28"/>
  <c r="F27" i="28"/>
  <c r="F19" i="28"/>
  <c r="F17" i="28"/>
  <c r="F9" i="28"/>
  <c r="F10" i="28" s="1"/>
  <c r="F32" i="28" l="1"/>
  <c r="F66" i="28"/>
  <c r="F61" i="28"/>
  <c r="F58" i="40"/>
  <c r="F10" i="40"/>
  <c r="F21" i="29"/>
  <c r="F13" i="37"/>
  <c r="D12" i="11" s="1"/>
  <c r="F54" i="40"/>
  <c r="F50" i="40"/>
  <c r="F26" i="40"/>
  <c r="F14" i="28"/>
  <c r="F44" i="28"/>
  <c r="F65" i="40" l="1"/>
  <c r="F73" i="28"/>
  <c r="F74" i="28"/>
  <c r="F75" i="28"/>
  <c r="F76" i="28"/>
  <c r="F77" i="28"/>
  <c r="F78" i="28"/>
  <c r="F66" i="40" l="1"/>
  <c r="D14" i="11" s="1"/>
  <c r="F61" i="30"/>
  <c r="F58" i="30"/>
  <c r="F57" i="30"/>
  <c r="F56" i="30"/>
  <c r="F55" i="30"/>
  <c r="F54" i="30"/>
  <c r="F122" i="30"/>
  <c r="F121" i="30"/>
  <c r="F120" i="30"/>
  <c r="F119" i="30"/>
  <c r="F116" i="30"/>
  <c r="F114" i="30"/>
  <c r="F112" i="30"/>
  <c r="F110" i="30"/>
  <c r="F108" i="30"/>
  <c r="F107" i="30"/>
  <c r="F105" i="30"/>
  <c r="F104" i="30"/>
  <c r="F101" i="30"/>
  <c r="F100" i="30"/>
  <c r="F99" i="30"/>
  <c r="F98" i="30"/>
  <c r="F97" i="30"/>
  <c r="F88" i="30"/>
  <c r="F87" i="30"/>
  <c r="F86" i="30"/>
  <c r="F85" i="30"/>
  <c r="F84" i="30"/>
  <c r="F83" i="30"/>
  <c r="F82" i="30"/>
  <c r="F81" i="30"/>
  <c r="F79" i="30"/>
  <c r="F78" i="30"/>
  <c r="F128" i="30" l="1"/>
  <c r="F94" i="30"/>
  <c r="F49" i="30" l="1"/>
  <c r="F48" i="30"/>
  <c r="F19" i="30"/>
  <c r="D80" i="10" l="1"/>
  <c r="F8" i="25" l="1"/>
  <c r="F10" i="25"/>
  <c r="F11" i="25"/>
  <c r="F15" i="25"/>
  <c r="F17" i="25"/>
  <c r="F14" i="25"/>
  <c r="F12" i="25" l="1"/>
  <c r="F32" i="30"/>
  <c r="F26" i="30" l="1"/>
  <c r="F25" i="30"/>
  <c r="F10" i="30"/>
  <c r="D50" i="10"/>
  <c r="F41" i="10"/>
  <c r="F40" i="10"/>
  <c r="F61" i="10"/>
  <c r="F60" i="10"/>
  <c r="F32" i="10"/>
  <c r="F26" i="10"/>
  <c r="F25" i="10"/>
  <c r="F20" i="10" l="1"/>
  <c r="F19" i="10"/>
  <c r="F15" i="10"/>
  <c r="F10" i="10"/>
  <c r="F15" i="29"/>
  <c r="F13" i="29"/>
  <c r="F17" i="29" l="1"/>
  <c r="A2" i="25" l="1"/>
  <c r="F24" i="25" l="1"/>
  <c r="F8" i="26"/>
  <c r="F10" i="33"/>
  <c r="F26" i="25"/>
  <c r="F27" i="25" s="1"/>
  <c r="F16" i="25"/>
  <c r="F18" i="25" s="1"/>
  <c r="A2" i="37"/>
  <c r="A1" i="37"/>
  <c r="F16" i="26"/>
  <c r="F15" i="26"/>
  <c r="F14" i="26"/>
  <c r="F13" i="26"/>
  <c r="F12" i="26"/>
  <c r="F11" i="26"/>
  <c r="F9" i="26"/>
  <c r="F42" i="33"/>
  <c r="F41" i="33"/>
  <c r="F26" i="33"/>
  <c r="F25" i="33"/>
  <c r="F23" i="33"/>
  <c r="F22" i="33"/>
  <c r="F19" i="33"/>
  <c r="F18" i="33"/>
  <c r="F15" i="33"/>
  <c r="F85" i="28"/>
  <c r="F86" i="28" s="1"/>
  <c r="A2" i="33"/>
  <c r="A1" i="33"/>
  <c r="F82" i="28"/>
  <c r="F81" i="28"/>
  <c r="F72" i="28"/>
  <c r="F79" i="28" s="1"/>
  <c r="F74" i="30"/>
  <c r="F45" i="30"/>
  <c r="F46" i="30"/>
  <c r="F49" i="10"/>
  <c r="F50" i="10"/>
  <c r="F51" i="10"/>
  <c r="F52" i="10"/>
  <c r="F53" i="10"/>
  <c r="F132" i="30"/>
  <c r="F131" i="30"/>
  <c r="F73" i="30"/>
  <c r="F71" i="30"/>
  <c r="F69" i="30"/>
  <c r="F65" i="30"/>
  <c r="F64" i="30"/>
  <c r="F60" i="30"/>
  <c r="F59" i="30"/>
  <c r="F62" i="30" s="1"/>
  <c r="F43" i="30"/>
  <c r="F42" i="30"/>
  <c r="F37" i="30"/>
  <c r="F33" i="30"/>
  <c r="F31" i="30"/>
  <c r="F29" i="30"/>
  <c r="F28" i="30"/>
  <c r="F23" i="30"/>
  <c r="F18" i="30"/>
  <c r="F17" i="30"/>
  <c r="F14" i="30"/>
  <c r="F9" i="30"/>
  <c r="F11" i="30" s="1"/>
  <c r="A2" i="30"/>
  <c r="A1" i="30"/>
  <c r="F54" i="10"/>
  <c r="F146" i="10"/>
  <c r="F44" i="10"/>
  <c r="F38" i="10"/>
  <c r="F99" i="10"/>
  <c r="F139" i="10"/>
  <c r="F142" i="10"/>
  <c r="F141" i="10"/>
  <c r="F140" i="10"/>
  <c r="F138" i="10"/>
  <c r="F136" i="10"/>
  <c r="F135" i="10"/>
  <c r="F134" i="10"/>
  <c r="F132" i="10"/>
  <c r="F131" i="10"/>
  <c r="F130" i="10"/>
  <c r="F128" i="10"/>
  <c r="F127" i="10"/>
  <c r="F126" i="10"/>
  <c r="F123" i="10"/>
  <c r="F121" i="10"/>
  <c r="F119" i="10"/>
  <c r="F117" i="10"/>
  <c r="F115" i="10"/>
  <c r="F114" i="10"/>
  <c r="F112" i="10"/>
  <c r="F111" i="10"/>
  <c r="F110" i="10"/>
  <c r="F108" i="10"/>
  <c r="F107" i="10"/>
  <c r="F106" i="10"/>
  <c r="F103" i="10"/>
  <c r="F102" i="10"/>
  <c r="F101" i="10"/>
  <c r="F100" i="10"/>
  <c r="F98" i="10"/>
  <c r="F97" i="10"/>
  <c r="F96" i="10"/>
  <c r="F95" i="10"/>
  <c r="F94" i="10"/>
  <c r="F93" i="10"/>
  <c r="F84" i="10"/>
  <c r="F83" i="10"/>
  <c r="F82" i="10"/>
  <c r="F81" i="10"/>
  <c r="F80" i="10"/>
  <c r="F78" i="10"/>
  <c r="F77" i="10"/>
  <c r="F90" i="10" s="1"/>
  <c r="F18" i="10"/>
  <c r="F29" i="10"/>
  <c r="F28" i="10"/>
  <c r="F25" i="29"/>
  <c r="F30" i="29" s="1"/>
  <c r="F9" i="29"/>
  <c r="F10" i="29" s="1"/>
  <c r="A2" i="29"/>
  <c r="A1" i="29"/>
  <c r="F28" i="25" l="1"/>
  <c r="D18" i="11" s="1"/>
  <c r="F20" i="33"/>
  <c r="F44" i="33"/>
  <c r="F83" i="28"/>
  <c r="F50" i="30"/>
  <c r="F17" i="26"/>
  <c r="F133" i="30"/>
  <c r="F66" i="30"/>
  <c r="F148" i="10"/>
  <c r="F16" i="33"/>
  <c r="F9" i="33"/>
  <c r="F11" i="33"/>
  <c r="F31" i="29"/>
  <c r="D15" i="11" s="1"/>
  <c r="F75" i="30"/>
  <c r="F34" i="30"/>
  <c r="F87" i="28" l="1"/>
  <c r="D20" i="11" s="1"/>
  <c r="F134" i="30"/>
  <c r="F135" i="30" s="1"/>
  <c r="D17" i="11" s="1"/>
  <c r="F12" i="33"/>
  <c r="F45" i="33" s="1"/>
  <c r="F46" i="33" s="1"/>
  <c r="D21" i="11" s="1"/>
  <c r="F62" i="10" l="1"/>
  <c r="A2" i="28"/>
  <c r="A1" i="28"/>
  <c r="A2" i="26"/>
  <c r="A1" i="26"/>
  <c r="A1" i="25"/>
  <c r="A2" i="10"/>
  <c r="A1" i="10"/>
  <c r="F43" i="10"/>
  <c r="D19" i="11" l="1"/>
  <c r="F9" i="10" l="1"/>
  <c r="F11" i="10" s="1"/>
  <c r="F31" i="10" l="1"/>
  <c r="F56" i="10"/>
  <c r="F55" i="10"/>
  <c r="F57" i="10" l="1"/>
  <c r="F23" i="10"/>
  <c r="F17" i="10"/>
  <c r="F14" i="10" l="1"/>
  <c r="F19" i="12"/>
  <c r="F18" i="12"/>
  <c r="F17" i="12"/>
  <c r="F16" i="12"/>
  <c r="F15" i="12"/>
  <c r="F13" i="12"/>
  <c r="F9" i="12"/>
  <c r="F21" i="12" l="1"/>
  <c r="F70" i="10" l="1"/>
  <c r="F59" i="10" l="1"/>
  <c r="F63" i="10" s="1"/>
  <c r="F33" i="10" l="1"/>
  <c r="F34" i="10" s="1"/>
  <c r="F69" i="10" l="1"/>
  <c r="F67" i="10"/>
  <c r="F37" i="10"/>
  <c r="F45" i="10" s="1"/>
  <c r="F66" i="10"/>
  <c r="F74" i="10" l="1"/>
  <c r="F149" i="10" s="1"/>
  <c r="F150" i="10" s="1"/>
  <c r="D16" i="11" l="1"/>
  <c r="D24" i="11" s="1"/>
</calcChain>
</file>

<file path=xl/sharedStrings.xml><?xml version="1.0" encoding="utf-8"?>
<sst xmlns="http://schemas.openxmlformats.org/spreadsheetml/2006/main" count="1388" uniqueCount="639">
  <si>
    <t>BILL SUMMARY</t>
  </si>
  <si>
    <t>S#</t>
  </si>
  <si>
    <t xml:space="preserve">ITEM DESCRIPTION </t>
  </si>
  <si>
    <t>GRAND TOTAL</t>
  </si>
  <si>
    <t xml:space="preserve">SIGNATURE </t>
  </si>
  <si>
    <t xml:space="preserve">STAMP </t>
  </si>
  <si>
    <t>Item</t>
  </si>
  <si>
    <t>Description</t>
  </si>
  <si>
    <t>Unit</t>
  </si>
  <si>
    <t>Qty</t>
  </si>
  <si>
    <t>A</t>
  </si>
  <si>
    <t>A.1</t>
  </si>
  <si>
    <t>Total A</t>
  </si>
  <si>
    <t>B</t>
  </si>
  <si>
    <t>EARTHWORKS</t>
  </si>
  <si>
    <t>Total B</t>
  </si>
  <si>
    <t>C</t>
  </si>
  <si>
    <t xml:space="preserve">SUBSTRUCTURE </t>
  </si>
  <si>
    <t xml:space="preserve">High tensile deformed steel bars to ASTM  A615 Grade 60 (60000 psi) :- including bending, hooking, tying wire, cutting spacers and supporting all in position  </t>
  </si>
  <si>
    <t>Kg</t>
  </si>
  <si>
    <t>Fill materials</t>
  </si>
  <si>
    <t>m²</t>
  </si>
  <si>
    <t>Total C</t>
  </si>
  <si>
    <t>D</t>
  </si>
  <si>
    <t xml:space="preserve">SUPERSTRUCTURE </t>
  </si>
  <si>
    <t>Total D</t>
  </si>
  <si>
    <t>E</t>
  </si>
  <si>
    <t>ROOF</t>
  </si>
  <si>
    <t>m</t>
  </si>
  <si>
    <t>E.2</t>
  </si>
  <si>
    <t>Total E</t>
  </si>
  <si>
    <t>F</t>
  </si>
  <si>
    <t>Total F</t>
  </si>
  <si>
    <t>G</t>
  </si>
  <si>
    <t>FINISHES</t>
  </si>
  <si>
    <t>Plastering/Rendering</t>
  </si>
  <si>
    <t>20 mm thick Cement Sand plastering (1:3) finished smooth surface with wooden float for the internal and external walls, Columns , Grade beams and ring beams of the building including curing.</t>
  </si>
  <si>
    <t>Total G</t>
  </si>
  <si>
    <t>H</t>
  </si>
  <si>
    <t>Total H</t>
  </si>
  <si>
    <t>I</t>
  </si>
  <si>
    <t>ELECTRICAL INSTALLATIONS</t>
  </si>
  <si>
    <t>Total I</t>
  </si>
  <si>
    <t>Main wall</t>
  </si>
  <si>
    <t>Supply and Fabrication of High Tensile Steel deformed bars conforming to ASTM-A615 Grade 60 (60,000psi) reinforcement for cement concrete, including cutting, bending, laying in position, over lapping, making joints, fastenings, wastage and including cost of binding wire &amp; labors charges for binding of steel reinforcement in place (also includes removal of rust from bars) .Contractor will submit bar bending schedule for approval before commencing the steel works.</t>
  </si>
  <si>
    <t>Damp Proof course (DPM ) Gauge 1000</t>
  </si>
  <si>
    <t>Note : unless other wise stated rates in Bill of quantities shall include all necessary material, cables, conduits, PVC sunk box, Bulbs switches etc. and labor required to complete the electrical installation. Testing and commissioning of electrical installations is to be carried out by contractor and cost of such testing and reports to be included in rates. All types of fittings shall be approved by engineer prior to installation</t>
  </si>
  <si>
    <r>
      <t>m</t>
    </r>
    <r>
      <rPr>
        <vertAlign val="superscript"/>
        <sz val="10"/>
        <rFont val="Arial"/>
        <family val="2"/>
      </rPr>
      <t>3</t>
    </r>
  </si>
  <si>
    <r>
      <t>m</t>
    </r>
    <r>
      <rPr>
        <vertAlign val="superscript"/>
        <sz val="10"/>
        <rFont val="Arial"/>
        <family val="2"/>
      </rPr>
      <t>2</t>
    </r>
  </si>
  <si>
    <t>Construction of Solid Concrete masonry unit (CMU) wall of 200mm thickness blocks (Compressive strength 2000Psi as per ASTM (C90-16a)  bedded in cement/sand mortar mix 1:4.  Note: Blocks to be cured for at least 7 days and tested prior to laying in for the wall as per the drawings</t>
  </si>
  <si>
    <t>C4(b)</t>
  </si>
  <si>
    <t>C4(a)</t>
  </si>
  <si>
    <t>C3(b)</t>
  </si>
  <si>
    <t>C3(a)</t>
  </si>
  <si>
    <t>C2(b)</t>
  </si>
  <si>
    <t>C2(a)</t>
  </si>
  <si>
    <t>C1(a)</t>
  </si>
  <si>
    <t>C1(b)</t>
  </si>
  <si>
    <t>B2(a)</t>
  </si>
  <si>
    <t>B4(a)</t>
  </si>
  <si>
    <t>B5(a)</t>
  </si>
  <si>
    <t>B6(a)</t>
  </si>
  <si>
    <t>B6(b)</t>
  </si>
  <si>
    <t xml:space="preserve"> Apply 20mm thick cement sand plaster mortar mix (1:3) smoothly finish the surface in wooden float to internal walls. All walls must be cured for 7 days.</t>
  </si>
  <si>
    <t>Apply 20mm thick cement sand rendering mortar mix (1:3) smoothly finish the surface in wooden float to external walls. All walls must be cured for 7 days.</t>
  </si>
  <si>
    <t>B1(a)</t>
  </si>
  <si>
    <t>Prepare the surface by sanding  apply filler where necessary to ensure smooth and even surface , two coats of undercoat paint and final three coats of weather guard paint for external walls.  (Contractor will submit the sample of color and manufacturer for approval).</t>
  </si>
  <si>
    <r>
      <t>m</t>
    </r>
    <r>
      <rPr>
        <vertAlign val="superscript"/>
        <sz val="11"/>
        <color indexed="8"/>
        <rFont val="Arial"/>
        <family val="2"/>
      </rPr>
      <t>2</t>
    </r>
  </si>
  <si>
    <t>100x50mm wall plate fixed onto blockwork with approved bolts and nuts as per Engineers detail</t>
  </si>
  <si>
    <t>Lm</t>
  </si>
  <si>
    <t>225x25mm thick fascia board fixed in place including priming and finishing it in approved paint</t>
  </si>
  <si>
    <t>No.</t>
  </si>
  <si>
    <t>PRELIMINARY AND GENERAL ITEMS</t>
  </si>
  <si>
    <t>Testing of Materials</t>
  </si>
  <si>
    <t>Concrete, block, sand, water, soil and any other tests as directed.</t>
  </si>
  <si>
    <t>Temporary Works</t>
  </si>
  <si>
    <t>Generally: The Contractor shall be responsible for the construction, maintenance and removal of all temporary works, and shall be responsible for ensuring the safety of such works and compliance with appropriate regulations and Codes of Practice.</t>
  </si>
  <si>
    <t>Mobilization/Demobilization</t>
  </si>
  <si>
    <t>Mobilization of equipment/plant and personnel including all associated costs and demobilizing of the same</t>
  </si>
  <si>
    <t>SAFETY GEAR ASSORTED</t>
  </si>
  <si>
    <t>Reflector Jackets</t>
  </si>
  <si>
    <t>L.S</t>
  </si>
  <si>
    <t>Safety Shoes</t>
  </si>
  <si>
    <t>Helmet</t>
  </si>
  <si>
    <t>Safety Glasses</t>
  </si>
  <si>
    <t>Gloves</t>
  </si>
  <si>
    <t>Preliminaries</t>
  </si>
  <si>
    <t>Building  Foundation</t>
  </si>
  <si>
    <t xml:space="preserve">GRAND TOTAL </t>
  </si>
  <si>
    <t>Excavation and back fill  in all kind of sub-surface material complete in all respects as shown on the drawings, specifications and/or as directed by the Engineer. Surplus materials should be removed from the site or as advised by Construction Supervisor.</t>
  </si>
  <si>
    <t>Foundation Wall</t>
  </si>
  <si>
    <t>RAIN WATER ROOF DRAINAGE SYSTEM</t>
  </si>
  <si>
    <t>H1</t>
  </si>
  <si>
    <r>
      <t>m</t>
    </r>
    <r>
      <rPr>
        <vertAlign val="superscript"/>
        <sz val="9"/>
        <rFont val="Arial"/>
        <family val="2"/>
      </rPr>
      <t>3</t>
    </r>
  </si>
  <si>
    <r>
      <t>Prepare the surface by sanding and apply 1</t>
    </r>
    <r>
      <rPr>
        <vertAlign val="superscript"/>
        <sz val="9"/>
        <rFont val="Arial"/>
        <family val="2"/>
      </rPr>
      <t xml:space="preserve">st </t>
    </r>
    <r>
      <rPr>
        <sz val="9"/>
        <rFont val="Arial"/>
        <family val="2"/>
      </rPr>
      <t>coat of undercoat paint, smoothly skim the surface with white cement and/or  lime and apply 2</t>
    </r>
    <r>
      <rPr>
        <vertAlign val="superscript"/>
        <sz val="9"/>
        <rFont val="Arial"/>
        <family val="2"/>
      </rPr>
      <t>nd</t>
    </r>
    <r>
      <rPr>
        <sz val="9"/>
        <rFont val="Arial"/>
        <family val="2"/>
      </rPr>
      <t xml:space="preserve"> coat of undercoat. Finally apply two coats of vinyl silk emulsion paint. for internal walls. (Contractor will submit the sample of colors and manufacturer for approval)</t>
    </r>
  </si>
  <si>
    <t xml:space="preserve">Foundation Wall </t>
  </si>
  <si>
    <t>BILL OF QUANTITY (BOQ)</t>
  </si>
  <si>
    <t>Preliminaries and General Items</t>
  </si>
  <si>
    <t>B2(b)</t>
  </si>
  <si>
    <t>B4</t>
  </si>
  <si>
    <t>Floor and Wall Tiles</t>
  </si>
  <si>
    <t>B6(c )</t>
  </si>
  <si>
    <t>Painting:  Rates shall include for preparation of surface(sanding), protection of floors and fittings, and cleaning upon completion.</t>
  </si>
  <si>
    <t>Supply and fix 300mm x 300mm  Ceramic tiles over  1:3 cement sand mixture (all inclusive) in bathrooms walls upto1.5 m height</t>
  </si>
  <si>
    <t>Nos</t>
  </si>
  <si>
    <t>H2</t>
  </si>
  <si>
    <t>H3</t>
  </si>
  <si>
    <t>H4</t>
  </si>
  <si>
    <t>H5</t>
  </si>
  <si>
    <t>H6</t>
  </si>
  <si>
    <t>H7</t>
  </si>
  <si>
    <t>H9</t>
  </si>
  <si>
    <t>H10</t>
  </si>
  <si>
    <t>H11</t>
  </si>
  <si>
    <t>kg</t>
  </si>
  <si>
    <t>No</t>
  </si>
  <si>
    <t>Building Foundation</t>
  </si>
  <si>
    <t>Rainwater goods: Unplasticized Polyvinyl Chloride (UPVC) Pipes, Gutters and Fittings Joined in Accordance with the Manufacturer's Instructions:-</t>
  </si>
  <si>
    <t>100 mm Diameter Rain water down pipes complete with all fixing brackets and accessories to approval at site</t>
  </si>
  <si>
    <t>Providing and laying Blinding  plain cement concrete mix to obtain  1500 psi (Cylinder Strength at 28 days) (1:3:6) using coarse sand and screened graded and washed aggregate, in required shape and design, including formwork, shuttering, lifting, compacting, curing, rendering and finishing exposed surface, complete (including cost of form work, its fabrication and placing in position, etc.) for the below.</t>
  </si>
  <si>
    <r>
      <t>m</t>
    </r>
    <r>
      <rPr>
        <vertAlign val="superscript"/>
        <sz val="9"/>
        <rFont val="Arial"/>
        <family val="2"/>
      </rPr>
      <t>2</t>
    </r>
  </si>
  <si>
    <t>D1</t>
  </si>
  <si>
    <t>C8</t>
  </si>
  <si>
    <t>D2</t>
  </si>
  <si>
    <t>H12</t>
  </si>
  <si>
    <t>Ring Beam</t>
  </si>
  <si>
    <t>SINAAN</t>
  </si>
  <si>
    <t xml:space="preserve">Program Name: </t>
  </si>
  <si>
    <t>Project Name:</t>
  </si>
  <si>
    <t xml:space="preserve">Project No: </t>
  </si>
  <si>
    <t xml:space="preserve">Project Location: </t>
  </si>
  <si>
    <t>Out door walkways and Sitting area</t>
  </si>
  <si>
    <t>FITTINGS (DOORS, WINDOWS AND VENTS)</t>
  </si>
  <si>
    <t>Type B fitting - Washroom - Surface mount LED downlight; 1600lm, 20W, 80 lm/W, 4000 K, Polycarbonate, IP54; dust accumulation-protected, splash-proof, IK02 (0.2 J) standard, Safety class II, 2 cables 0.15m with connectors 2-pole. As Tronic Round White LED Warm White Bulkhead 20 Watts or approved equivalent.</t>
  </si>
  <si>
    <t>10A switches complete with boxes and face plate, white colour, as Panasonic W2 type, or approved equivalent:</t>
  </si>
  <si>
    <t>1 gang 1 way</t>
  </si>
  <si>
    <t>10A SP MCB - Lighting</t>
  </si>
  <si>
    <t>Blanking plates</t>
  </si>
  <si>
    <t>Sum</t>
  </si>
  <si>
    <t>Testing and Commissioning, to include:</t>
  </si>
  <si>
    <t>Develop Site Acceptance Test Schedule for the installation</t>
  </si>
  <si>
    <t>Contractor’s testing (labour and special test
requirements)</t>
  </si>
  <si>
    <t>Conduct SATs under Engineer’s Supervision</t>
  </si>
  <si>
    <t>Final Commissioning</t>
  </si>
  <si>
    <t>Handover and soak test</t>
  </si>
  <si>
    <t>Lighting points wired in 3x1Cx1.5mm2 Cu/PVC/SC cables drawn in concealed 20mm dia. HG. PVC conduit complete with all wiring accessories for 1-way and 2-way switches, but excluding the switches and the luminaires.</t>
  </si>
  <si>
    <t>6-way SPN MCB Consumer Unit as CU.AB.01 flush-mounted on the wall complete with 100A DP MCB integral isolator and all protective devices as Schneider Electric Easy 9 type or approved equivalent. All MCBs are Easy 9 Type C and as shown in the schematic wiring diagram.</t>
  </si>
  <si>
    <t xml:space="preserve">TOTAL  </t>
  </si>
  <si>
    <t>Supply and Fabrication of High Tensile Steel deformed bars conforming to ASTM-A615 Grade 60 (60,000psi) reinforcement for cement concrete, including cutting, bending, laying in position, over lapping, making joints, fastenings, wastage and including cost of binding wire &amp; labors charges for binding of steel reinforcement in place (also includes removal of rust from bars) as per drawings</t>
  </si>
  <si>
    <t xml:space="preserve">Supply and Install galvanised iron sheets gauge 28 complete with all necessary fitting. </t>
  </si>
  <si>
    <t xml:space="preserve"> MECHANICAL WORKS AND ASSOCIATED SERVICES</t>
  </si>
  <si>
    <t xml:space="preserve">WC "S" or "P" connector to drain pipe for horizontal outlet WC Pan. </t>
  </si>
  <si>
    <t>15mm dia Angle valves as Pegler or any equal and approved.</t>
  </si>
  <si>
    <t>15mm dia 300mm Long Flexible pipe connector to Engineers approval.</t>
  </si>
  <si>
    <t>Pipes</t>
  </si>
  <si>
    <t>a) 15mm Bore diameter PP-R pipe (25mm Outer Pipe diameter)</t>
  </si>
  <si>
    <t>b) 20mm ditto (32mm ditto)</t>
  </si>
  <si>
    <t>c) 25mm ditto (40mm ditto)</t>
  </si>
  <si>
    <t>LM</t>
  </si>
  <si>
    <t>Elbow and Bends</t>
  </si>
  <si>
    <t>a) 15mm Bore diameter PP-R elbow/bend (20mm Outer Dia)</t>
  </si>
  <si>
    <t>Reducers</t>
  </si>
  <si>
    <t>Tees</t>
  </si>
  <si>
    <t>a) 20mm diameter PP-R equal tee</t>
  </si>
  <si>
    <t>c) 32mm ditto</t>
  </si>
  <si>
    <t>Female threaded joints</t>
  </si>
  <si>
    <t>a) 15mm diameter PP-R Female threaded joint</t>
  </si>
  <si>
    <t>Male threaded joints</t>
  </si>
  <si>
    <t>a) 15mm diameter PP-R Female threaded joint</t>
  </si>
  <si>
    <t>Isolation Valves</t>
  </si>
  <si>
    <t>a) 100mm diameter UPVC Grey pipe (heavy duty)</t>
  </si>
  <si>
    <t>b) 50mm ditto</t>
  </si>
  <si>
    <t>Bends</t>
  </si>
  <si>
    <t>a) 100mm diameter UPVC Long Radius sweep bend</t>
  </si>
  <si>
    <t>Inspection Plugs/Access caps</t>
  </si>
  <si>
    <t>a)       100mm diameter inspection cap</t>
  </si>
  <si>
    <t>100X50mm Dia 4-Way Floor Trap with  Stainless  Steel Floor Drain Cover</t>
  </si>
  <si>
    <t>100mm dia UPVC Vent Cowl</t>
  </si>
  <si>
    <t>Weathering Slate</t>
  </si>
  <si>
    <t>100mm Upvc Gulley Trap complete with Cover</t>
  </si>
  <si>
    <t>a)       100mm diameter sweep tee</t>
  </si>
  <si>
    <t>b)       50mm ditto</t>
  </si>
  <si>
    <t>300mm Wide Dome Shaped PVC Roof Fulbora / Roof Gullycomplete with all fixing brackets and accessories to approval :</t>
  </si>
  <si>
    <t>F1</t>
  </si>
  <si>
    <t>F2</t>
  </si>
  <si>
    <t>F3</t>
  </si>
  <si>
    <t>F4</t>
  </si>
  <si>
    <t>F5</t>
  </si>
  <si>
    <t>30mm thick Cement Sand floor screed (1:3) finished smooth for tiles and Supply and  fixing of 600mm x 600mm no slippery- Ceramic floor tiles  with approved tile bond as per drawings</t>
  </si>
  <si>
    <r>
      <t>m</t>
    </r>
    <r>
      <rPr>
        <vertAlign val="superscript"/>
        <sz val="9"/>
        <color indexed="8"/>
        <rFont val="Arial"/>
        <family val="2"/>
      </rPr>
      <t>2</t>
    </r>
  </si>
  <si>
    <r>
      <rPr>
        <b/>
        <sz val="9"/>
        <rFont val="Arial"/>
        <family val="2"/>
      </rPr>
      <t>SANITARY FITTINGS INSTALLATIONS</t>
    </r>
    <r>
      <rPr>
        <sz val="9"/>
        <rFont val="Arial"/>
        <family val="2"/>
      </rPr>
      <t>:Supply, deliver and install the following sanitary fittings including all the necessary fittings and jointing. IDEAL STANDARD  has been used as benchmark for the selection.Tenderers to note that ANY ALTERNATIVE will ONLY be considerd if they MATCH of exceed the specified items interms of TECHNICAL capabilities and MUST be accompanied with PRODUCT CATALOGUES</t>
    </r>
  </si>
  <si>
    <r>
      <t xml:space="preserve">Wash Hand Basin Tap: </t>
    </r>
    <r>
      <rPr>
        <sz val="9"/>
        <rFont val="Arial"/>
        <family val="2"/>
      </rPr>
      <t xml:space="preserve">Docol Single lever WHB Tap or an approved equivalent </t>
    </r>
  </si>
  <si>
    <r>
      <t xml:space="preserve">Paper Towel Dispenser: </t>
    </r>
    <r>
      <rPr>
        <sz val="9"/>
        <rFont val="Arial"/>
        <family val="2"/>
      </rPr>
      <t>Supply and installation of wall-mounted paper towel dispenser,  fabricated from durable ABS plastic or stainless steel (304 grade), suitable for C-fold/M-fold paper towels, complete with locking mechanism, viewing window, fixing accessories, and all necessary fittings.</t>
    </r>
  </si>
  <si>
    <r>
      <rPr>
        <b/>
        <sz val="9"/>
        <rFont val="Arial"/>
        <family val="2"/>
      </rPr>
      <t>Receptable Bin</t>
    </r>
    <r>
      <rPr>
        <sz val="9"/>
        <rFont val="Arial"/>
        <family val="2"/>
      </rPr>
      <t>: 20Liters Plastic Receptable Bin as Kenpoly in White, with self closing lid, free standing or any other approved equivalent.</t>
    </r>
  </si>
  <si>
    <r>
      <rPr>
        <b/>
        <sz val="9"/>
        <rFont val="Arial"/>
        <family val="2"/>
      </rPr>
      <t>INTERNAL PLUMBING INSTALLATIONS:</t>
    </r>
    <r>
      <rPr>
        <sz val="9"/>
        <rFont val="Arial"/>
        <family val="2"/>
      </rPr>
      <t xml:space="preserve"> Supply, deliver and install cold water polypropylene PP-R PN-16 pipes and fittings to relevant B.S DIN and local standards. Tenderers must allow in their pipework prices for all the couplings, unions, connectors, joints, bypass bends, loop expansion bends, etc. in running lengths of pipes.  All pipe diameters are internal diameters. Only approved brands shall be accepted only with the Engineers approval. Tenderers must allow in their prices for all couplings, connectors, holding brackets expansion joints as required in the running lengths of pipes and sleeves through the structural members such as slabs and beams.</t>
    </r>
  </si>
  <si>
    <r>
      <rPr>
        <b/>
        <sz val="9"/>
        <rFont val="Arial"/>
        <family val="2"/>
      </rPr>
      <t>INTERNAL DRAINAGE INSTALLATIONS:</t>
    </r>
    <r>
      <rPr>
        <sz val="9"/>
        <rFont val="Arial"/>
        <family val="2"/>
      </rPr>
      <t xml:space="preserve"> Supply, Install, Test and Commission the installation in Upvc grey pipework as per BS 4660 with the wall thickness of minimum 3.8mm. All pipes to be as “Key Terrain” or “Metro” and prices to include connectors, adapters, socket, reducers, etc. The manufacturer`s recommendations shall be fully complied with.</t>
    </r>
  </si>
  <si>
    <r>
      <t>Twin socket points wired in 3x1Cx2.5mm</t>
    </r>
    <r>
      <rPr>
        <vertAlign val="superscript"/>
        <sz val="9"/>
        <rFont val="Arial"/>
        <family val="2"/>
      </rPr>
      <t>2</t>
    </r>
    <r>
      <rPr>
        <sz val="9"/>
        <rFont val="Arial"/>
        <family val="2"/>
      </rPr>
      <t xml:space="preserve"> Cu/PVC/SC cables drawn in 25mm dia. HG PVC conduit concealed within the wall.</t>
    </r>
  </si>
  <si>
    <t>I1</t>
  </si>
  <si>
    <t>I2</t>
  </si>
  <si>
    <t>Provide and lay 50mm Murram Blinding for Floor Slab and ramp.</t>
  </si>
  <si>
    <t>Floor slab and ramp</t>
  </si>
  <si>
    <t>G1</t>
  </si>
  <si>
    <t>G2</t>
  </si>
  <si>
    <t>G3</t>
  </si>
  <si>
    <t>G4</t>
  </si>
  <si>
    <t>G5</t>
  </si>
  <si>
    <t>G6</t>
  </si>
  <si>
    <t>G7</t>
  </si>
  <si>
    <t>G8</t>
  </si>
  <si>
    <r>
      <rPr>
        <b/>
        <sz val="9"/>
        <rFont val="Arial"/>
        <family val="2"/>
      </rPr>
      <t>Squatting Water Closet</t>
    </r>
    <r>
      <rPr>
        <sz val="9"/>
        <rFont val="Arial"/>
        <family val="2"/>
      </rPr>
      <t xml:space="preserve"> Squatting Vitreous China Water Closet in white Color as Duravit  or any equal and approved equivalent.</t>
    </r>
  </si>
  <si>
    <r>
      <rPr>
        <b/>
        <sz val="9"/>
        <rFont val="Arial"/>
        <family val="2"/>
      </rPr>
      <t xml:space="preserve">Disabled Toilet Suite </t>
    </r>
    <r>
      <rPr>
        <sz val="9"/>
        <rFont val="Arial"/>
        <family val="2"/>
      </rPr>
      <t>Disabled Floor Standing Gravena White Magic Close Coupled Toilet  complet with Cistern in 'Vitreous China' , back inlet water closet pan   in white Color, Horizontal outlet  Complete with Soft Closing heavy-duty seat and cover complete with metal hinges  or any equal and approved equivalent, 540mm Wide Wash Hand Basin with Semi-Pedestal, 2No. Straight Grab Rail, Adjustable Grab Rail, Arabic Showeer, Mirror, Paper Towel Dispenser and Soap Dispenser.</t>
    </r>
  </si>
  <si>
    <r>
      <rPr>
        <b/>
        <sz val="9"/>
        <rFont val="Arial"/>
        <family val="2"/>
      </rPr>
      <t xml:space="preserve">Arabic Shower </t>
    </r>
    <r>
      <rPr>
        <sz val="9"/>
        <rFont val="Arial"/>
        <family val="2"/>
      </rPr>
      <t xml:space="preserve">Hansgrohe Shaffata  Arabic Shower unit or any approved equivalent. Complete with flexible hose, angle valve, Non-Return Valve, shower head and any other necessary fittings for complete installation. </t>
    </r>
  </si>
  <si>
    <t>a) 50mm diameter isolation valves as Pegler or any other approved brand</t>
  </si>
  <si>
    <t>H8</t>
  </si>
  <si>
    <t>H13</t>
  </si>
  <si>
    <t>H14</t>
  </si>
  <si>
    <t>H15</t>
  </si>
  <si>
    <t>H16</t>
  </si>
  <si>
    <t>H17</t>
  </si>
  <si>
    <t>H18</t>
  </si>
  <si>
    <t>H19</t>
  </si>
  <si>
    <t>H20</t>
  </si>
  <si>
    <t>H21</t>
  </si>
  <si>
    <t>H22</t>
  </si>
  <si>
    <t>H23</t>
  </si>
  <si>
    <t>H24</t>
  </si>
  <si>
    <t>H25</t>
  </si>
  <si>
    <t>H26</t>
  </si>
  <si>
    <t>E1</t>
  </si>
  <si>
    <t>E2</t>
  </si>
  <si>
    <t>E3</t>
  </si>
  <si>
    <t>E4</t>
  </si>
  <si>
    <t>D3</t>
  </si>
  <si>
    <t>D4</t>
  </si>
  <si>
    <t>D5</t>
  </si>
  <si>
    <t>A1</t>
  </si>
  <si>
    <t>B1</t>
  </si>
  <si>
    <t>B2</t>
  </si>
  <si>
    <t>C1</t>
  </si>
  <si>
    <t>C2</t>
  </si>
  <si>
    <t>C3</t>
  </si>
  <si>
    <t>C4</t>
  </si>
  <si>
    <t>C5</t>
  </si>
  <si>
    <t>C6</t>
  </si>
  <si>
    <t>C7</t>
  </si>
  <si>
    <t>Supply and construct roof including wooden  truss members, as per below specifications and drawings</t>
  </si>
  <si>
    <t>Concrete Counter</t>
  </si>
  <si>
    <r>
      <t>Prepare the surface by sanding and apply 1</t>
    </r>
    <r>
      <rPr>
        <vertAlign val="superscript"/>
        <sz val="9"/>
        <rFont val="Arial"/>
        <family val="2"/>
      </rPr>
      <t xml:space="preserve">st </t>
    </r>
    <r>
      <rPr>
        <sz val="9"/>
        <rFont val="Arial"/>
        <family val="2"/>
      </rPr>
      <t>coat of undercoat paint, smoothly skim the surface with white cement and/or  lime and apply 2</t>
    </r>
    <r>
      <rPr>
        <vertAlign val="superscript"/>
        <sz val="9"/>
        <rFont val="Arial"/>
        <family val="2"/>
      </rPr>
      <t>nd</t>
    </r>
    <r>
      <rPr>
        <sz val="9"/>
        <rFont val="Arial"/>
        <family val="2"/>
      </rPr>
      <t xml:space="preserve"> coat of undercoat. Finally apply two coats of vinyl silk emulsion paint. for internal walls and two coats of undercoat paint and final three coats of weather guard paint for external walls. (Contractor will submit the sample of colors and manufacturer for approval)</t>
    </r>
  </si>
  <si>
    <t>F4(a)</t>
  </si>
  <si>
    <t>20A SP MCB - Socket Outletss</t>
  </si>
  <si>
    <t xml:space="preserve">  Tiles</t>
  </si>
  <si>
    <t>F4(b)</t>
  </si>
  <si>
    <t>B3</t>
  </si>
  <si>
    <t>B5</t>
  </si>
  <si>
    <t>B3(a)</t>
  </si>
  <si>
    <t>B5(b)</t>
  </si>
  <si>
    <t>Supply and Fix 10 mm thick ceramic tile for counter slab top and sides</t>
  </si>
  <si>
    <t xml:space="preserve">Floor slab </t>
  </si>
  <si>
    <t>A2</t>
  </si>
  <si>
    <t>m³</t>
  </si>
  <si>
    <t>A3</t>
  </si>
  <si>
    <t>A4</t>
  </si>
  <si>
    <t>Supply, deliver, lay, install, test and commission 16mm diameter UV-stabilized LDPE drip irrigation lateral pipes @0.4m with factory-integrated pressure-compensating emitter holes at 0.4m spacing, each emitter hole releasing approximately 2l/hr, complete with all fittings and accessories including connectors, tees, elbows, end caps, take-offs, grommets, stakes/anchors, flushing valves, and 120-mesh inline screen/disc filters to prevent clogging of emitter holes, including connection to sub-mains, flushing, testing, and commissioning complete to the satisfaction of the Engineer.</t>
  </si>
  <si>
    <t>Acre</t>
  </si>
  <si>
    <t>Setting Out as per Drawings</t>
  </si>
  <si>
    <t>Setting out entire pipeline route, taking and recording invert levels upon excavation and preparation of As Built Drawings to be submitted for approval to the  Engineer.</t>
  </si>
  <si>
    <t>C9</t>
  </si>
  <si>
    <t>C10</t>
  </si>
  <si>
    <t>DRIP IRRIGATION SYSTEM</t>
  </si>
  <si>
    <t>Testing and Commissioning</t>
  </si>
  <si>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t>
  </si>
  <si>
    <t>Damp Proof Membrane (DPM ) Gauge 1000</t>
  </si>
  <si>
    <t>Plaster walls internally with 1:4 - 20mm thick in two layers each 10mm of Sikagard - 63 N, 2-PART EPOXY PROTECTIVE  COATING</t>
  </si>
  <si>
    <t>Sewarage and Septic Tank</t>
  </si>
  <si>
    <t>Testing and Commissioning of the Pipeline and water tank including flushing and sterlising in accordance with the Specification</t>
  </si>
  <si>
    <t>Provide, transport to site, place and compact with imported selected fill (granular material) for bed and surround to pipes not less than 150mm thick or as specified and as directed by the Engineer.</t>
  </si>
  <si>
    <t xml:space="preserve">Provide,fill and compact with excavated selected fill (granular material) for bed and surround to pipes not less than 300 mm thick or as specified and as directed by the Engineer, </t>
  </si>
  <si>
    <t>Excavation and back fill  in all kind of sub-surface material complete in all respects as shown on the drawings, specifications and/or as directed by the Engineer. Surplus materials should be removed from the site or as advised by Construction Supervisor for Manholes.</t>
  </si>
  <si>
    <t>MAN HOLES</t>
  </si>
  <si>
    <t>Providing and laying Blinding  plain cement concrete mix to obtain  1500 psi (Cylinder Strength at 28 days) (1:3:6) using coarse sand and screened graded and washed aggregate, in required shape and design, including forms, moulds, shuttering, lifting, compacting, curing, rendering and finishing exposed surface, complete (including cost of form work, its fabrication and placing in position, etc.) for the Manhole base.</t>
  </si>
  <si>
    <t xml:space="preserve">PIPEWORK - FITTINGS AND VALVES </t>
  </si>
  <si>
    <t xml:space="preserve">Supply and lay 100mm DWC "push fit' jointed for sewer line in trenches depth not exceeding 1.5 m </t>
  </si>
  <si>
    <t xml:space="preserve">Supply and lay 150mm DWC "push fit' jointed for sewer line in trenches depth not exceeding 1.5 m </t>
  </si>
  <si>
    <t>Total for Out door Sewarage and Septic Tank</t>
  </si>
  <si>
    <t>Excavation and back fill  in all kind of sub-surface material complete in all respects as shown on the drawings, specifications and/or as directed by the Engineer. Surplus materials should be removed from the site or as advised by Construction Supervisor for Sewer Pipes.</t>
  </si>
  <si>
    <t>Excavation and back fill  in all kind of sub-surface material complete in all respects as shown on the drawings, specifications and/or as directed by the Engineer. Surplus materials should be removed from the site or as advised by Construction Supervisor for Septic tank</t>
  </si>
  <si>
    <t>Providing and laying Blinding  plain cement concrete mix to obtain  1500 psi (Cylinder Strength at 28 days) (1:3:6) using coarse sand and screened graded and washed aggregate, in required shape and design, including forms, moulds, shuttering, lifting, compacting, curing, rendering and finishing exposed surface, complete (including cost of form work, its fabrication and placing in position, etc.) for the base of Septic Tank</t>
  </si>
  <si>
    <t>D6</t>
  </si>
  <si>
    <t>D7</t>
  </si>
  <si>
    <t>D8</t>
  </si>
  <si>
    <t>D9</t>
  </si>
  <si>
    <t>D10</t>
  </si>
  <si>
    <t>Masonary Work</t>
  </si>
  <si>
    <t>Supply and Install for the chamber accesses as shown in the Septic Tank Drawing, inclusive of all associated items 600 X 450 X 200mm opening</t>
  </si>
  <si>
    <r>
      <rPr>
        <b/>
        <sz val="9"/>
        <rFont val="Arial"/>
        <family val="2"/>
      </rPr>
      <t>Emitter</t>
    </r>
    <r>
      <rPr>
        <sz val="9"/>
        <rFont val="Arial"/>
        <family val="2"/>
      </rPr>
      <t xml:space="preserve"> - Irrigation Quick Coupling Valve Box – Supply and install complete 32 mm quick coupling valve assembly in plastic valve box, including gate valve, brass hose adapter, swivel elbow, epoxy-coated riser pipe, GI elbow, compression fittings, concrete base, gravel drainage layer, and connection to irrigation main, complete and functional.</t>
    </r>
  </si>
  <si>
    <t>Cars Parking</t>
  </si>
  <si>
    <t>Walkways and Sitting area</t>
  </si>
  <si>
    <t>Out Door Lighting and Electrification</t>
  </si>
  <si>
    <t>LED Luminaire:  150W, &gt;150 lm/W efficacy, 5000K-6500K CCT (cool white), IP66, aluminum alloy housing.</t>
  </si>
  <si>
    <t>Pcs</t>
  </si>
  <si>
    <t>PV panel: 150Wp mono-crystalline, 20% efficiency, 18V nominal voltage, tempered glass/anodized aluminum frame with all necessay fittings</t>
  </si>
  <si>
    <r>
      <t xml:space="preserve">Controller: </t>
    </r>
    <r>
      <rPr>
        <sz val="10"/>
        <color rgb="FF0A0A0A"/>
        <rFont val="Arial"/>
        <family val="2"/>
      </rPr>
      <t>10A MPPT with automatic dusk-to-dawn activation and comprehensive electrical protections.</t>
    </r>
  </si>
  <si>
    <t>Supply and installation 2/24 V DC , with a mimum detection range of 15m,  weatherproof passive infrared (PIR) motion sensor suitable for outdoor solar street lighting applications, fully compatible with solar charge controller and LED luminaire. Sensor shall enable automatic light intensity control based on motion detection.
Includes mounting, cabling, programming, testing, and commissioning complete in all respects.</t>
  </si>
  <si>
    <t>PURCHASE, SUPPLY  AND INSTALLATION OF COMPLETE  STANDARD STREET LIGHT SET (Fixture + Panel + Battery + 6m pole + Wiring)</t>
  </si>
  <si>
    <r>
      <t xml:space="preserve">Pole: 6 m HDG steel; baseplate 300×300×20 mm; 4×M24 anchor bolts, </t>
    </r>
    <r>
      <rPr>
        <sz val="10"/>
        <color rgb="FF0A0A0A"/>
        <rFont val="Arial"/>
        <family val="2"/>
      </rPr>
      <t>wind load compliant, integrated bracket for PV and luminaire.</t>
    </r>
  </si>
  <si>
    <t>LS</t>
  </si>
  <si>
    <t xml:space="preserve">Out door Plumbing and under ground water tank </t>
  </si>
  <si>
    <t xml:space="preserve">Compaction of existing subgrade to  95% M.D.D. </t>
  </si>
  <si>
    <t>All quoted price shall include materials mobilization, transportation labor cost and applicable taxes.</t>
  </si>
  <si>
    <t>The Bidder MUST provide Excel file and signed and stamp PDF copy of this document</t>
  </si>
  <si>
    <t>GRAND TOTAL  FOR 3 X ABLUTION BLOCKS</t>
  </si>
  <si>
    <t>Ablutions - 3 Nos</t>
  </si>
  <si>
    <t>Site Clearance, levelling and Setting out</t>
  </si>
  <si>
    <t>ABLUTIONS BLOCKS - 3 Nos</t>
  </si>
  <si>
    <t xml:space="preserve">Entrance </t>
  </si>
  <si>
    <t>Bossaso, Somalia</t>
  </si>
  <si>
    <t>Coastal Development in the Bossaso Waterfront Project</t>
  </si>
  <si>
    <t>Retaining Walls</t>
  </si>
  <si>
    <t>Excavation , dewatering (If required) and back fill  in all kind of sub-surface material complete in all respects as shown on the drawings, specifications and/or as directed by the Engineer. Surplus materials should be removed from the site or as advised by Construction Supervisor.</t>
  </si>
  <si>
    <t>Provide and lay 300 thick hard core compacted  to 98% modified Proctor density under column and strip footing. The hardcore should be placed and compacted in two  layers not exceeding 150mm thickness</t>
  </si>
  <si>
    <t>B1(b)</t>
  </si>
  <si>
    <t>Column Footing</t>
  </si>
  <si>
    <t>B2(c)</t>
  </si>
  <si>
    <t>B2(d)</t>
  </si>
  <si>
    <t>Column and Strip Footing Concrete</t>
  </si>
  <si>
    <t xml:space="preserve">Construction of Hollow Concrete masonry unit (CMU) wall of 200mm thickness blocks (Compressive strength 2000Psi as per ASTM C90-16a)  bedded in cement/sand mortar mix 1:3 filled with 1:2:4 concrete and 10mm vertical  steel  reinforcement at every 600mm c/c originating from Strip footing to Grade beam.  Note: Blocks to be cured for at least 14 days and tested prior to laying in for the wall as per the drawings </t>
  </si>
  <si>
    <t>Grade Beam</t>
  </si>
  <si>
    <t>B4(b)</t>
  </si>
  <si>
    <t>Provide and lay hard core 300mm compacted  to 98% modified Proctor density for floor and ramp</t>
  </si>
  <si>
    <t>Construction of Solid Concrete masonry unit (CMU) wall of 100mm thickness blocks 2.7m high (Compressive strength 2000Psi as per ASTM (C90-16a)  bedded in cement/sand mortar mix 1:4.  Note: Blocks to be cured for at least 7 days and tested prior to laying in for the wall as per the drawings</t>
  </si>
  <si>
    <t>Supply and install UPVC, 900x2100mm, UPVC door, 3 pairs of stainless steel  hinge and complete fittings</t>
  </si>
  <si>
    <t>Supply and install UPVC, 1000x2100mm, UPVC door, 3 pairs of stainless steel  hinge and complete fittings</t>
  </si>
  <si>
    <t>Supply and Install,2100x600mm pre cast concrete vent as per drawings</t>
  </si>
  <si>
    <t>Providing and laying 80mm thick Blinding  plain cement concrete mix to obtain1500 psi (Cylinder Strength at 28 days) (1:3:6) using coarse sand and screened graded and washed aggregate, in required shape and design, including forms, moulds, shuttering, lifting, compacting, curing, rendering and finishing exposed surface, complete (including cost of form work, its fabrication and placing in position, etc.) for the below.</t>
  </si>
  <si>
    <t>Truss  - 5 Nos</t>
  </si>
  <si>
    <t>Bottom Chord 150x50mm or (2x150x25mm)</t>
  </si>
  <si>
    <t>Top Chord 100x50mm or (2x100x25mm)</t>
  </si>
  <si>
    <t>F5(a)</t>
  </si>
  <si>
    <t>F5(b)</t>
  </si>
  <si>
    <t>Columns</t>
  </si>
  <si>
    <r>
      <t>Providing and laying reinforced cement concrete mix to obtain  3000 psi (Cylinder Strength at 28 days) (1:1.5:3) using</t>
    </r>
    <r>
      <rPr>
        <b/>
        <sz val="9"/>
        <rFont val="Arial"/>
        <family val="2"/>
      </rPr>
      <t xml:space="preserve"> sulphate resistant cement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t>
    </r>
    <r>
      <rPr>
        <b/>
        <sz val="9"/>
        <rFont val="Arial"/>
        <family val="2"/>
      </rPr>
      <t xml:space="preserve">for Strip Footing. </t>
    </r>
  </si>
  <si>
    <r>
      <t xml:space="preserve">Providing and laying reinforced cement concrete mix to obtain  3000 psi (Cylinder Strength at 28 days) (1:1.5:3) using  </t>
    </r>
    <r>
      <rPr>
        <b/>
        <sz val="9"/>
        <rFont val="Arial"/>
        <family val="2"/>
      </rPr>
      <t>sulphate resistant cement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t>
    </r>
    <r>
      <rPr>
        <b/>
        <sz val="9"/>
        <rFont val="Arial"/>
        <family val="2"/>
      </rPr>
      <t xml:space="preserve">for Grade Beam. </t>
    </r>
  </si>
  <si>
    <r>
      <t>Providing and laying reinforced cement concrete mix to obtain  3000 psi (Cylinder Strength at 28 days) (1:1.5:3) using</t>
    </r>
    <r>
      <rPr>
        <b/>
        <sz val="9"/>
        <rFont val="Arial"/>
        <family val="2"/>
      </rPr>
      <t xml:space="preserve"> sulphate resistant cement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t>
    </r>
    <r>
      <rPr>
        <b/>
        <sz val="9"/>
        <rFont val="Arial"/>
        <family val="2"/>
      </rPr>
      <t xml:space="preserve">for Column Footing. </t>
    </r>
  </si>
  <si>
    <t>Supply and construct roof including wooden  truss members,Joint boards ,as per below specifications and drawings</t>
  </si>
  <si>
    <t xml:space="preserve">Supply and Install galvanised iron sheets with at least 150mm overlapping gauge 28 complete with all necessary fitting. </t>
  </si>
  <si>
    <t xml:space="preserve">Provide and lay hard core compacted  to 98% modified Proctor density for floor </t>
  </si>
  <si>
    <r>
      <t xml:space="preserve">Providing and laying 100 mm thick reinforced cement concrete mix to obtain  3000 psi (Cylinder Strength at 28 days) (1:1.5:3) using sulphate resistant cement,coarse sand and screened graded and washed aggregate, in required shape and design, including forms, moulds, shuttering, lifting, compacting, curing, rendering and finishing exposed surface, complete (including cost of form work, its fabrication and placing in position, etc.). </t>
    </r>
    <r>
      <rPr>
        <b/>
        <sz val="9"/>
        <rFont val="Arial"/>
        <family val="2"/>
      </rPr>
      <t>for floor slab .</t>
    </r>
  </si>
  <si>
    <t>Supply and install  2300mmx 2050mm,manually operated Aluminum Shutter at front side of Kiosk</t>
  </si>
  <si>
    <t>Supply and install , 900x2100mm, Steel door, 3 pairs of stainless steel  hinge and complete with frame and fittings as shown on drawings. The door should be painted with minimum 3 coats of anti rust paint</t>
  </si>
  <si>
    <t xml:space="preserve"> Apply 20mm thick cement sand plaster mortar mix (1:3) smoothly finish the surface in wooden float to internal and external  walls. All walls must be cured minimum for 7 days.</t>
  </si>
  <si>
    <t>Internal Web Members 80x80mm</t>
  </si>
  <si>
    <t>Top Purlins 80x40mm</t>
  </si>
  <si>
    <t>Supply and install good quality 300mm x300mmx 20mm Gypsum ceiling boards on timber framing (size of timber 25mm x50mm)  dimensions as per the satisfaction of the engineer finished with minimum of two coats of approved oil paint (Cost of paint with all necessary surface preparation should be included).</t>
  </si>
  <si>
    <t>Exacavtion for foundation of the pole, in all kinds of soil and not exceeding 1.5m depth and the Area is (1.0X1.0 ) m², including dressing of bottom and sides of trenches. Stack excavated soil clear from edges of excavation, disposal of surplus soil out of site as directed by engineer.</t>
  </si>
  <si>
    <t>A5</t>
  </si>
  <si>
    <t>A6</t>
  </si>
  <si>
    <t>A7</t>
  </si>
  <si>
    <t>A8</t>
  </si>
  <si>
    <r>
      <t xml:space="preserve"> Reinforced Cement concrete using </t>
    </r>
    <r>
      <rPr>
        <b/>
        <sz val="9"/>
        <rFont val="Arial"/>
        <family val="2"/>
      </rPr>
      <t xml:space="preserve">Sulphate Resistant Cement </t>
    </r>
    <r>
      <rPr>
        <sz val="9"/>
        <rFont val="Arial"/>
        <family val="2"/>
      </rPr>
      <t>for foundation of pole including 15mm dia, 1.5 m long anchor bolts bars welded/ tied with Y10 stirrups @ 200mm c/c to hold the base plate of the pole, depth for Anchor bolts bar is 0.8m inside the hole plus 0.7m above the ground level, at the top the area is (0.7*0.7)m</t>
    </r>
    <r>
      <rPr>
        <vertAlign val="superscript"/>
        <sz val="9"/>
        <rFont val="Arial"/>
        <family val="2"/>
      </rPr>
      <t>2</t>
    </r>
    <r>
      <rPr>
        <sz val="9"/>
        <rFont val="Arial"/>
        <family val="2"/>
      </rPr>
      <t xml:space="preserve"> and total area up to the surface is (1.0*1.0)m². The strength of foundation concrete should not be less than 3000 Psi (1 cement : 1.5 clean coarse sand : 3 stone aggregate of 25mm down). The rate shall  include Bindling/welding of stirrups 10 numbers Y10mm dia steel bar, stirrups @20cm c/c including centering and shuttering complete</t>
    </r>
    <r>
      <rPr>
        <sz val="10"/>
        <rFont val="Arial"/>
        <family val="2"/>
      </rPr>
      <t>.</t>
    </r>
  </si>
  <si>
    <t>Excavation  in all kind of sub-surface material complete in all respects as shown on the drawings, specifications and/or as directed by the Engineer. Surplus materials should be removed from the site or as advised by Construction Supervisor.</t>
  </si>
  <si>
    <t xml:space="preserve"> Supply and Install 1000mmx200mmx300mm concrete kerb stones as shown on drawings on a cement mortar bed of ratio 1:3</t>
  </si>
  <si>
    <r>
      <t xml:space="preserve">Painting of kerb stones with </t>
    </r>
    <r>
      <rPr>
        <sz val="9"/>
        <color theme="1"/>
        <rFont val="Arial"/>
        <family val="2"/>
      </rPr>
      <t>two coats of approved-quality exterior-grade Yellow and black paint, including cleaning and preparation of the kerb surface, removal of loose material, application of primer where required, and all necessary labour, materials, tools, equipment, protection, and finishing to achieve a uniform and neat appearance, complete as directed by the Engineer.</t>
    </r>
  </si>
  <si>
    <t>Providing and laying 50–60 mm thick natural stone slate paving for walkways, of approved quality, colour, texture and size, laid over prepared and compacted base/sub-base on a suitable cement-sand mortar bed, including cutting, dressing, levelling, alignment, jointing with cement-sand mortar, filling of joints, proper compaction, curing, cleaning and all necessary materials, labour, tools, equipment and incidentals, complete as per drawings and Engineer’s instructions.</t>
  </si>
  <si>
    <t>Walk Ways</t>
  </si>
  <si>
    <t xml:space="preserve">Setting out and levelling and compaction of existing ground </t>
  </si>
  <si>
    <t>Supply and Installation of Kerb Stones for Walkways and Parking area</t>
  </si>
  <si>
    <t>Providing and laying natural  cobblestone paving for car parking areas, using approved quality, colour, shape and size cobblestones, 80–100 mm thick, laid over a properly prepared and compacted granular base, including preparation and levelling of the formation, provision of suitable bedding layer of clean sand, laying and alignment of cobblestones to the required pattern, filling of joints with fine sand, mechanical compaction using suitable plate compactor, edge restraints where required, cutting and fitting around edges and obstructions, final levelling and cleaning, and all materials, labour, plant, equipment and incidentals necessary to complete the work in accordance with the drawings and Engineer’s instructions.</t>
  </si>
  <si>
    <t>Total for Parking Area</t>
  </si>
  <si>
    <t xml:space="preserve">Seating areas </t>
  </si>
  <si>
    <t xml:space="preserve">SOLAR LIGHTS </t>
  </si>
  <si>
    <t>Kiosks - 12 Nos</t>
  </si>
  <si>
    <t>Planter POT</t>
  </si>
  <si>
    <t xml:space="preserve">Public Car Parking </t>
  </si>
  <si>
    <t>Constructing a 2.40 m × 2.40 m planter pot (outer dimensions) at site using 400 mm thick natural stone masonry walls, constructed with approved locally available stone in cement-sand mortar, including setting out, excavation, preparation of foundation, laying and bonding of stone masonry, cement mortar, internal plaster/rendering with waterproofing treatment, formation of suitable drainage outlets, provision of drainage layer and geotextile where required, filling with approved planting soil, and all necessary materials, labour, tools, plant and equipment, complete as per approved drawings and Engineer’s instructions.The planter shall have a properly finished and level top edge, adequate drainage to prevent water accumulation, and internal waterproofing suitable for continuous contact with moist soil. ( 9 Nos)</t>
  </si>
  <si>
    <t>c)       32mm ditto</t>
  </si>
  <si>
    <t>a) 25x20mm ditto</t>
  </si>
  <si>
    <t>b) 20x15mm ditto</t>
  </si>
  <si>
    <t>c) 32mm ditto</t>
  </si>
  <si>
    <t xml:space="preserve">KIOSKS </t>
  </si>
  <si>
    <t>Lintel beam Over door</t>
  </si>
  <si>
    <t>Type C Tronic LED Recessed Downlight 16 Watts Daylight or approved equivalent.</t>
  </si>
  <si>
    <t xml:space="preserve"> MECHANICAL WORKS AND ASSOCIATED SERVICES (PLUMBING &amp; SANITARY)</t>
  </si>
  <si>
    <t>SANITARY FITTINGS INSTALLATIONS: Supply, deliver and install the following complete with all necessary fittings and jointing, as shown on the P600 Cold Water Supply detail. NOTE: the Kiosk contains a service sink at the counter only - no WC, floor trap, gully trap or vent stack is required (toilet facilities are provided separately at the Ablution blocks - see 'Ablutions' sheet).</t>
  </si>
  <si>
    <t>Stainless steel counter-mounted wash-up sink bowl complete with waste, plug and overflow, as shown on P600 Cold Water Supply detail.</t>
  </si>
  <si>
    <t>Single lever sink tap: Docol Single lever tap or an approved equivalent.</t>
  </si>
  <si>
    <t>15mm dia Angle valve as Pegler or any equal and approved.</t>
  </si>
  <si>
    <t>15mm dia 300mm Long Flexible pipe connector to Engineer's approval.</t>
  </si>
  <si>
    <t>25mm (1") diameter isolation valve as Pegler or any other approved brand.</t>
  </si>
  <si>
    <t>INTERNAL PLUMBING INSTALLATIONS: Supply, deliver and install cold water polypropylene PP-R PN-16 pipes and fittings to relevant B.S DIN and local standards. Tenderers must allow in their pipework prices for all the couplings, unions, connectors, joints, bypass bends, loop expansion bends, etc. in running lengths of pipes. All pipe diameters are internal diameters. Only approved brands shall be accepted only with the Engineers approval. Tenderers must allow in their prices for all couplings, connectors, holding brackets expansion joints as required in the running lengths of pipes and sleeves through the structural members such as slabs and beams.</t>
  </si>
  <si>
    <t>a) 20mm Bore diameter PP-R pipe (32mm Outer Pipe diameter)</t>
  </si>
  <si>
    <t>b) 15mm ditto (25mm ditto)</t>
  </si>
  <si>
    <t>Elbows and Bends</t>
  </si>
  <si>
    <t>a) 20mm Bore diameter PP-R elbow/bend (32mm Outer Dia)</t>
  </si>
  <si>
    <t>a) 20x15mm ditto</t>
  </si>
  <si>
    <t>a) 15mm diameter PP-R Male threaded joint</t>
  </si>
  <si>
    <t>INTERNAL DRAINAGE INSTALLATIONS: Supply, Install, Test and Commission the installation in Upvc grey pipework as per BS 4660 with the wall thickness of minimum 3.8mm. All pipes to be as “Key Terrain” or “Metro” and prices to include connectors, adapters, socket, reducers, etc. The manufacturer`s recommendations shall be fully complied with.</t>
  </si>
  <si>
    <t>a) 50mm diameter UPVC Grey pipe (heavy duty)</t>
  </si>
  <si>
    <t>50mm diameter UPVC Long Radius sweep bend.</t>
  </si>
  <si>
    <t>50mm diameter UPVC inspection plug/access cap.</t>
  </si>
  <si>
    <t>Contractor’s testing (labour and special test requirements)</t>
  </si>
  <si>
    <r>
      <t xml:space="preserve">4-way SPN MCB Consumer Unit as CU.KK.01 flush-mounted on the wall complete with 50A DP MCB integral isolator and all protective devices as Schneider Electric Easy 9 type or approved equivalent. </t>
    </r>
    <r>
      <rPr>
        <b/>
        <sz val="9"/>
        <rFont val="Arial"/>
        <family val="2"/>
      </rPr>
      <t>All MCBs are Easy 9 Type C and as shown in the schematic wiring diagram.</t>
    </r>
  </si>
  <si>
    <t>Bottom Chord 150x50mm or (2x100x25mm)</t>
  </si>
  <si>
    <t>Truss  - 3 Nos</t>
  </si>
  <si>
    <t>SOLAR POWER SYSTEM FOR NEW PUMP: Supply, deliver, install, connect, test, and commission a complete solar photovoltaic system sized to power a 5 kW horizontal high-pressure multistage booster pump. The system includes approximately 9 × 600 W monocrystalline PV panels, suitable inverter (≥ 6 kW), smart meter, DC and AC isolators, distribution board, combiner boxes, DC and AC cabling, cable trays, signal cabling, earthing, lightning protection, mounting structures, all associated accessories, and all civil, electrical, and mechanical works to deliver a fully operational system as per Engineer’s requirements.and fully operational for powering the booster pump installation to the satisfaction and approval of the Engineer.</t>
  </si>
  <si>
    <t>40mm dia. (1½") PPR/uPVC main distribution pipe, PN16, complete with all couplings, laid per P200/P300 (main line serving all 3 ablution/kiosk clusters from the site water supply point to the future extension point).</t>
  </si>
  <si>
    <t>40mm dia. (1½") isolation valve (Main Isolation Valve, one per cluster at the "From Water Supply" entry point) as Pegler or approved equivalent, complete with valve box.</t>
  </si>
  <si>
    <t>25mm (1") isolation valve on branch to Male/Female concrete wash-up trough and each Kiosk counter, as Pegler or approved equivalent (matches Ablutions item H18 and Kiosk item H5 - included here for the outdoor branch/main-tie-in valve only, not the internal block-side valve already priced in those sheets).</t>
  </si>
  <si>
    <t>25mm (1") PPR branch pipe from main line to each isolation valve (Male/Female wash-trough and Kiosk branches).</t>
  </si>
  <si>
    <t>40x25mm PPR reducing tee at each branch take-off from the main line.</t>
  </si>
  <si>
    <t>Main Water Supply Line from Tank</t>
  </si>
  <si>
    <t xml:space="preserve">Elevated Water tank Tower &amp; Out Door Plumbing </t>
  </si>
  <si>
    <t>Excavation and backfilling in all kinds of sub-surface material for the four (4) reinforced concrete foundation bases of the elevated 5,000-litre water tank, including setting out, excavation to the required depth, trimming and levelling of bottoms, removal of surplus excavated material from the work area, and all labour, tools and equipment complete as specified. Excavation based on 4 No. foundations × 1.20 m × 1.20 m × 1.20 m deep.</t>
  </si>
  <si>
    <t>Backfilling around completed foundations with approved selected excavated material, placed in layers, watered and mechanically/hand compacted to the required density, including filling around foundation bases after concrete has achieved the required strength.</t>
  </si>
  <si>
    <t>Footing/bases</t>
  </si>
  <si>
    <t>Y12</t>
  </si>
  <si>
    <t xml:space="preserve">Pedestal </t>
  </si>
  <si>
    <t>Provide reinforced cement concrete pedestals, each 300 mm x 300 mm x 900 mm, above the base foundations for the steel tower columns. Include setting out, concrete of specified strength, placing, vibration, curing, finishing and protection; coordinate pedestal elevations, column/base-plate interface and any holding-down bolts/embedded items with approved shop drawings. Reinforcement, bolts and connection plates are measured/separately detailed where applicable.</t>
  </si>
  <si>
    <t>Y16</t>
  </si>
  <si>
    <t>Y8 Stirrups</t>
  </si>
  <si>
    <t>Ground Beam</t>
  </si>
  <si>
    <t>Provide reinforced cement concrete ground beams, 200 mm x 450 mm, interconnecting the four foundation locations. Include setting out, formwork to line/level, specified concrete, placing, vibration, curing, finishing, stripping and protection; coordinate with reinforcement and embedded connections. Reinforcement is separately measured. Beam lengths, joints and final levels shall comply with approved structural drawings</t>
  </si>
  <si>
    <t>Supply, fabricate and install 150 x 76 x 6 mm channel sections forming the tank support/platform framing, including cutting, drilling, end preparation, lifting, alignment and welded/bolted connections complete. Coordinate member orientation, bearing arrangement, edge distances and interfaces with chequered plate/tank supports to approved fabrication drawings. Include all labour, erection plant, fasteners and making good of protective coating</t>
  </si>
  <si>
    <t>Provide and fix 3 mm thick chequered steel plate to the tank access/support platform, cut to suit the approved platform layout. Include templates, cutting, edge dressing, support fixing by approved welds/fasteners, joints, sealing where specified, flush/secure finish and protection against damage. Verify openings, drainage, edge treatment and support spacing from approved shop drawings prior to manufacture.</t>
  </si>
  <si>
    <t>Supply, bend/fabricate and install 25 mm diameter x 1.5 mm CHS handrail to the platform perimeter/access edge, including posts, returns, brackets, welds, caps, fixing to structural steel, grinding of sharp edges and touch-up protection. Handrail height, post spacing, rail arrangement and safety compliance are subject to approved shop drawings and applicable project safety requirements</t>
  </si>
  <si>
    <t>Supply, fabricate and install 25 mm diameter x 1.5 mm CHS ladder side rails, securely fixed to the tower/platform structure. Include straightening, end closures, brackets, welds/bolts, alignment, protective treatment and all accessories. Ladder geometry, clearance, top/bottom termination, fall protection and fixing detail shall be confirmed by approved shop drawings and safety requirements</t>
  </si>
  <si>
    <t>Supply, fabricate and install 25 mm diameter x 1.5 mm CHS ladder rungs between rails, including cutting, spacing, welding/secure mechanical fixing, grinding, anti-slip treatment where specified and coating repair. Provide a safe, rigid ladder complete with all labour and accessories. Exact rung spacing, ladder width and number of rungs are subject to approved shop drawings</t>
  </si>
  <si>
    <t>Supply, deliver, install and commission one 5,000 litre elevated water storage tank complete with manufacturer’s standard lid, inlet, outlet, overflow, drain and tank support interface. Include handling, lifting, placement on the completed support platform, alignment, protection from damage and vendor installation requirements. Tank material, dimensions, fittings, warranty and support arrangement are subject to approved vendor data and shop drawings.</t>
  </si>
  <si>
    <t xml:space="preserve">Provide tank connection and plumbing accessories as shown/approved, including pipework, fittings, isolating valves, non-return/float valves where required, overflow and drain arrangements, supports, sleeves, sealants, jointing, labelling and integration with incoming/outgoing services. Carry out pressure/leak testing and rectify defects. </t>
  </si>
  <si>
    <t>E2 (a)</t>
  </si>
  <si>
    <t>Provide and install UV-stabilised HDPE PE100 PN16 water-supply inlet pipe, conforming to ISO 4427, 32 mm nominal diameter, from incoming water-service connection to tank inlet. Include cutting, jointing by compatible compression/electrofusion fittings, pipe supports, bends, adaptors, testing and completion.</t>
  </si>
  <si>
    <t>E2 (b)</t>
  </si>
  <si>
    <t>Provide and install UV-stabilised HDPE PE100 PN16 water-distribution outlet pipe, conforming to ISO 4427, 40 mm nominal diameter, from tank outlet to outgoing service connection. Include cutting, jointing, fittings, supports, valves interface, testing and completion</t>
  </si>
  <si>
    <t>E2 (c)</t>
  </si>
  <si>
    <t>Provide and install UV-stabilised HDPE PE100 PN16 overflow pipe, conforming to ISO 4427, 50 mm nominal diameter, from tank overflow outlet and discharging visibly to a safe approved location. Include bends, brackets, supports, secure termination and complete installation</t>
  </si>
  <si>
    <t>E2 (d)</t>
  </si>
  <si>
    <t>Provide and install UV-stabilised HDPE PE100 PN16 drain/scour pipe, conforming to ISO 4427, 32 mm nominal diameter, from tank drain outlet to approved discharge point. Include fittings, supports, secure termination, testing and completion</t>
  </si>
  <si>
    <t>E2 (e)</t>
  </si>
  <si>
    <t>Provide and install 32 mm brass full-bore ball valve on tank inlet line, including threaded/compression adaptors, unions, fittings and accessible operation</t>
  </si>
  <si>
    <t>E2 (f)</t>
  </si>
  <si>
    <t>Provide and install 32 mm float-operated tank inlet valve, compatible with the 5,000 litre tank inlet and 32 mm HDPE pipework, including float mechanism, adaptors and complete operational adjustment</t>
  </si>
  <si>
    <t>E2 (g)</t>
  </si>
  <si>
    <t>Provide and install 32 mm non-return valve on incoming water line, including unions, adaptors and fittings, to prevent reverse flow from the tank to the supply line</t>
  </si>
  <si>
    <t>E2 (h)</t>
  </si>
  <si>
    <t>Provide and install 40 mm brass full-bore ball valve on tank outlet line, including adaptors, unions, fittings and accessible operation</t>
  </si>
  <si>
    <t>E2 (i)</t>
  </si>
  <si>
    <t>Provide and install 32 mm brass full-bore ball valve on tank drain/scour line, including adaptors, fittings and secure discharge arrangement</t>
  </si>
  <si>
    <t>E2 (j)</t>
  </si>
  <si>
    <t>Provide compatible tank connection adaptors, threaded adaptors, HDPE compression/electrofusion fittings, elbows, tees, reducers, sockets, couplings, unions and end caps for complete connection of inlet, outlet, overflow and drain pipework</t>
  </si>
  <si>
    <t>Set.</t>
  </si>
  <si>
    <t>E2 (k)</t>
  </si>
  <si>
    <t>Provide and fix galvanised steel pipe brackets, clamps, saddles, anchors and protective packing for all exposed pipework fixed to the steel tower/platform, at maximum 2.0 m centres</t>
  </si>
  <si>
    <t>E2 (l)</t>
  </si>
  <si>
    <t>Provide sleeves, weatherproof sealants and protective penetration details at pipe crossings through steel platform, support members or other construction interfaces</t>
  </si>
  <si>
    <t>E2 (m)</t>
  </si>
  <si>
    <t>Provide durable pipe and valve identification labels, including line function and flow-direction arrows, for inlet, outlet, overflow and drain/scour installations</t>
  </si>
  <si>
    <t>Prepare and protect all exposed structural-steel surfaces, including degreasing, removal of rust/scale, surface preparation to the approved system, compatible primer and finishing coats, stripe coating to edges/welds, repair of damaged areas and final inspection. Include access, masking, environmental protection, drying/curing and coating thickness/adhesion tests where specified. Colour, preparation standard and coating system are subject to approved specification by Chief Engineer/Site Supervisor.</t>
  </si>
  <si>
    <t>Preliminaries and Site Clearance</t>
  </si>
  <si>
    <t>Earth Works</t>
  </si>
  <si>
    <t>Sub Structure</t>
  </si>
  <si>
    <t>Super Structure- Steel Tower, Plateform and Access</t>
  </si>
  <si>
    <t>Water tank , Accessories and Plumbing</t>
  </si>
  <si>
    <t>Anti Rust Protective Coating</t>
  </si>
  <si>
    <t xml:space="preserve">Total H </t>
  </si>
  <si>
    <t>Base Slab 150mm thick</t>
  </si>
  <si>
    <t>SUB STRUCTURE</t>
  </si>
  <si>
    <t>Providing and laying Blinding  plain cement concrete mix to obtain  1500 psi (Cylinder Strength at 28 days) (1:3:6) using coarse sand and screened graded and washed aggregate, in required shape and design, including formwork, shuttering, lifting, compacting, curing, rendering and finishing exposed surface, complete (including cost of form work, its fabrication and placing in position, etc.)</t>
  </si>
  <si>
    <t>SUPER STRUCTURE</t>
  </si>
  <si>
    <t>WALLS AND FINISHING</t>
  </si>
  <si>
    <t>Prepare surface, apply filler, apply one coat of primer and two coats of  weather resistant at external   faces of walls (Contractor will submit the sample for Color and manufacturer approval)</t>
  </si>
  <si>
    <r>
      <t xml:space="preserve">High tensile deformed steel bars to ASTM  A615 Grade 60 (60000 psi) :- including bending, hooking, tying wire, cutting spacers and supporting all in position  for </t>
    </r>
    <r>
      <rPr>
        <b/>
        <sz val="9"/>
        <rFont val="Arial"/>
        <family val="2"/>
      </rPr>
      <t>Strip Foundation</t>
    </r>
  </si>
  <si>
    <r>
      <t xml:space="preserve">High tensile deformed steel bars to ASTM  A615 Grade 60 (60000 psi) :- including bending, hooking, tying wire, cutting spacers and supporting all in position  for </t>
    </r>
    <r>
      <rPr>
        <b/>
        <sz val="9"/>
        <rFont val="Arial"/>
        <family val="2"/>
      </rPr>
      <t>Column Base</t>
    </r>
  </si>
  <si>
    <r>
      <t xml:space="preserve">High tensile deformed steel bars to ASTM  A615 Grade 60 (60000 psi) :- including bending, hooking, tying wire, cutting spacers and supporting all in position  for </t>
    </r>
    <r>
      <rPr>
        <b/>
        <sz val="9"/>
        <rFont val="Arial"/>
        <family val="2"/>
      </rPr>
      <t>Column</t>
    </r>
  </si>
  <si>
    <r>
      <t xml:space="preserve">High tensile deformed steel bars to ASTM  A615 Grade 60 (60000 psi) :- including bending, hooking, tying wire, cutting spacers and supporting all in position  for </t>
    </r>
    <r>
      <rPr>
        <b/>
        <sz val="9"/>
        <rFont val="Arial"/>
        <family val="2"/>
      </rPr>
      <t>Beam B1</t>
    </r>
  </si>
  <si>
    <t>Entrance - 4 Nos</t>
  </si>
  <si>
    <t>Provide and lay 100mm Murram Blinding for Grade Slab</t>
  </si>
  <si>
    <t>Construction of Solid Concrete masonry unit (CMU) wall of 200mm thickness blocks (Compressive strength 2000Psi as per ASTM (C90-16a)  bedded in cement/sand mortar mix 1:4.  Note: Blocks to be cured for at least 14 days and tested prior to laying in for the wall as per the drawings</t>
  </si>
  <si>
    <r>
      <t xml:space="preserve">High tensile deformed steel bars to ASTM  A615 Grade 60 (60000 psi) :- including bending, hooking, tying wire, cutting spacers and supporting all in position  for  </t>
    </r>
    <r>
      <rPr>
        <b/>
        <sz val="9"/>
        <rFont val="Arial"/>
        <family val="2"/>
      </rPr>
      <t>Slab at lower roof</t>
    </r>
  </si>
  <si>
    <r>
      <t xml:space="preserve">High tensile deformed steel bars to ASTM  A615 Grade 60 (60000 psi) :- including bending, hooking, tying wire, cutting spacers and supporting all in position  for </t>
    </r>
    <r>
      <rPr>
        <b/>
        <sz val="9"/>
        <rFont val="Arial"/>
        <family val="2"/>
      </rPr>
      <t>Slab at upper roof</t>
    </r>
  </si>
  <si>
    <r>
      <t xml:space="preserve">High tensile deformed steel bars to ASTM  A615 Grade 60 (60000 psi) :- including bending, hooking, tying wire, cutting spacers and supporting all in position  for </t>
    </r>
    <r>
      <rPr>
        <b/>
        <sz val="9"/>
        <rFont val="Arial"/>
        <family val="2"/>
      </rPr>
      <t>Lintel</t>
    </r>
  </si>
  <si>
    <r>
      <t xml:space="preserve">High tensile deformed steel bars to ASTM  A615 Grade 60 (60000 psi) :- including bending, hooking, tying wire, cutting spacers and supporting all in position  for </t>
    </r>
    <r>
      <rPr>
        <b/>
        <sz val="9"/>
        <rFont val="Arial"/>
        <family val="2"/>
      </rPr>
      <t>Beam B2</t>
    </r>
  </si>
  <si>
    <r>
      <t xml:space="preserve">High tensile deformed steel bars to ASTM  A615 Grade 60 (60000 psi) :- including bending, hooking, tying wire, cutting spacers and supporting all in position  for </t>
    </r>
    <r>
      <rPr>
        <b/>
        <sz val="9"/>
        <rFont val="Arial"/>
        <family val="2"/>
      </rPr>
      <t>Beam B3</t>
    </r>
  </si>
  <si>
    <t>Providing and laying 80mm thick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for coping of wall and columns top</t>
  </si>
  <si>
    <t>Ladder</t>
  </si>
  <si>
    <r>
      <t>Providing, fabricating and installing</t>
    </r>
    <r>
      <rPr>
        <sz val="9"/>
        <color theme="1"/>
        <rFont val="Arial"/>
        <family val="2"/>
      </rPr>
      <t xml:space="preserve"> a galvanized/mild steel fixed vertical access ladder, </t>
    </r>
    <r>
      <rPr>
        <b/>
        <sz val="9"/>
        <color theme="1"/>
        <rFont val="Arial"/>
        <family val="2"/>
      </rPr>
      <t>7.30 m high and 450 mm overall width</t>
    </r>
    <r>
      <rPr>
        <sz val="9"/>
        <color theme="1"/>
        <rFont val="Arial"/>
        <family val="2"/>
      </rPr>
      <t>, complete with 50×6 mm steel side members, Ø25 mm solid steel bar rungs at 300 mm c/c, safety cage comprising 25×5 mm flat-bar hoops at approximately 1.20 m c/c, wall brackets at 1.50 m c/c, anchor bolts, bottom support, all welded connections, fixing accessories, surface preparation, anti-corrosion primer and two coats of approved finishing paint, complete in all respects as per drawings and Engineer’s approval.</t>
    </r>
  </si>
  <si>
    <t>Gate</t>
  </si>
  <si>
    <t>GRAND TOTAL  FOR 1 ENTRANCE</t>
  </si>
  <si>
    <t>Construction of 400mm thick masonary stone wall  bedded in cement/sand mortar mix 1:4.  Note: Blocks to be cured for at least 7 days and tested prior to laying in for the wall as per the drawings  (Septic Tank)</t>
  </si>
  <si>
    <r>
      <t>Providing, fabricating and installing</t>
    </r>
    <r>
      <rPr>
        <sz val="9"/>
        <color theme="1"/>
        <rFont val="Arial"/>
        <family val="2"/>
      </rPr>
      <t xml:space="preserve"> a 3.85 m wide × 2.75 m high double-leaf mild steel swing gate, comprising 100×50×3 mm RHS perimeter frame, 50×50×2 mm SHS horizontal slats, heavy-duty welded hinges, centre drop bolt with floor socket, gate stoppers, fixing accessories and all necessary welding, cutting, grinding, alignment and installation. Complete with cleaning, one coat anti-rust primer and two coats approved finishing paint, including all materials, labour, hardware and accessories, complete as per drawings and Engineer’s approval.</t>
    </r>
  </si>
  <si>
    <t>GRAND TOTAL  FOR 4 ENTRANCE</t>
  </si>
  <si>
    <t>Excavation and backfill for main pipe trench, min. 500mm cover per average trench 300mm wide x 600mm deep.</t>
  </si>
  <si>
    <t xml:space="preserve">SEPTIC TANK </t>
  </si>
  <si>
    <t>Sewerage and Septic Tank - 3 Nos</t>
  </si>
  <si>
    <t xml:space="preserve"> Cast in Situ of mass concrete bench with terrazzo finish, including all concrete, moulds/formwork, casting, curing, grinding and polishing to achieve a smooth, uniform and high-quality terrazzo finish, with approved aggregate and colour as selected by the Engineer/Architect, including chamfered/rounded edges,complete with all labour, materials, tools, plant, equipment and incidentals, all as per approved drawings and Engineer's instructions</t>
  </si>
  <si>
    <t>Supply, spread and compact to 95% M.D.D. (AASHTO T.180) and shape to level and tolerance 250mm thick well graded base course as shown on drawings.</t>
  </si>
  <si>
    <t>Back filling of central part with Agricultural Soil</t>
  </si>
  <si>
    <t>Pond Area</t>
  </si>
  <si>
    <t>Concrete Slab Toe wall</t>
  </si>
  <si>
    <r>
      <t>Providing and laying reinforced cement concrete mix to obtain  3000 psi (Cylinder Strength at 28 days) (1:1.5:3) using</t>
    </r>
    <r>
      <rPr>
        <b/>
        <sz val="9"/>
        <rFont val="Arial"/>
        <family val="2"/>
      </rPr>
      <t xml:space="preserve"> sulphate resistant cement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t>
    </r>
    <r>
      <rPr>
        <b/>
        <sz val="9"/>
        <rFont val="Arial"/>
        <family val="2"/>
      </rPr>
      <t xml:space="preserve">for Toe wall. </t>
    </r>
  </si>
  <si>
    <t>225x25mm thick fascia board fixed in place including priming and finishing it in approvedweather resistant paint</t>
  </si>
  <si>
    <t>Under the Retaining Wall  80cm Thick</t>
  </si>
  <si>
    <t xml:space="preserve"> Supply and installation of 1800mm long precast reinforced concrete bench with terrazzo finish, including all concrete, reinforcement, moulds/formwork, casting, curing, grinding and polishing to achieve a smooth, uniform and high-quality terrazzo finish, with approved aggregate and colour as selected by the Engineer/Architect, including chamfered/rounded edges, stainless-steel or hot-dip galvanized fixing/anchoring components, transportation, unloading, positioning, levelling and secure fixing to the prepared foundation, complete with all labour, materials, tools, plant, equipment and incidentals, all as per approved drawings and Engineer's instructions</t>
  </si>
  <si>
    <t xml:space="preserve">C1(a) </t>
  </si>
  <si>
    <t>In triangular section</t>
  </si>
  <si>
    <t xml:space="preserve">C1(b) </t>
  </si>
  <si>
    <t>In Circular section</t>
  </si>
  <si>
    <t>C5(a)</t>
  </si>
  <si>
    <t>C5(b)</t>
  </si>
  <si>
    <t>Provide and lay hard core 300mm compacted  to 98% modified Proctor density for Grade Slab</t>
  </si>
  <si>
    <r>
      <t>Providing and laying reinforced cement concrete mix to obtain  3000 psi (Cylinder Strength at 28 days) (1:1.5:3) using  sulphate resistant cement coarse sand and screened graded and washed aggregate, in required shape and design, including forms, moulds, shuttering, lifting, compacting, curing, rendering and finishing exposed surface, complete (including cost of form work, its fabrication and placing in position, etc.) for</t>
    </r>
    <r>
      <rPr>
        <b/>
        <sz val="9"/>
        <rFont val="Arial"/>
        <family val="2"/>
      </rPr>
      <t xml:space="preserve"> Slab on Grade</t>
    </r>
  </si>
  <si>
    <t xml:space="preserve">GRAND TOTAL  FOR 12 X Kiosks </t>
  </si>
  <si>
    <t>Supply and install-, 1200x2100mm, hard wood framed door, 1 1/4" thick Imported wooden door sashes with a 200x50mm wood timber frame, 3 pairs of hinges. The door should have all necessary finishings such as painting, polishing as shown on drawings.</t>
  </si>
  <si>
    <t>Stone Masonary Walls</t>
  </si>
  <si>
    <t>Providing and laying 80mm thick Blinding  plain cement concrete mix to obtain1500 psi (Cylinder Strength at 28 days) (1:3:6) using coarse sand and screened graded and washed aggregate, in required shape and design, including forms, moulds, shuttering, lifting, compacting, curing, rendering and finishing exposed surface, complete (including cost of form work, its fabrication and placing in position, etc.)under Block masonary wall</t>
  </si>
  <si>
    <r>
      <t xml:space="preserve">High tensile deformed steel bars to ASTM  A615 Grade 60 (60000 psi) :- including bending, hooking, tying wire, cutting spacers and supporting all in position  for </t>
    </r>
    <r>
      <rPr>
        <b/>
        <sz val="9"/>
        <rFont val="Arial"/>
        <family val="2"/>
      </rPr>
      <t>Beam B4</t>
    </r>
  </si>
  <si>
    <r>
      <t xml:space="preserve">High tensile deformed steel bars to ASTM  A615 Grade 60 (60000 psi) :- including bending, hooking, tying wire, cutting spacers and supporting all in position  for </t>
    </r>
    <r>
      <rPr>
        <b/>
        <sz val="9"/>
        <rFont val="Arial"/>
        <family val="2"/>
      </rPr>
      <t>Beam B5</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</si>
  <si>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Gate Arch-B6</t>
    </r>
  </si>
  <si>
    <r>
      <t xml:space="preserve">High tensile deformed steel bars to ASTM  A615 Grade 60 (60000 psi) :- including bending, hooking, tying wire, cutting spacers and supporting all in position  for </t>
    </r>
    <r>
      <rPr>
        <b/>
        <sz val="9"/>
        <rFont val="Arial"/>
        <family val="2"/>
      </rPr>
      <t>Gate Arch</t>
    </r>
    <r>
      <rPr>
        <sz val="9"/>
        <rFont val="Arial"/>
        <family val="2"/>
      </rPr>
      <t>-B6</t>
    </r>
  </si>
  <si>
    <t>Supply and Install Wall mount Solar powered LED floodlight. LED Lamp: 400pcs 2835 SMD LED. Solar Panel: 6V 25W Polycrystalline. Battery: Lithium-Ion 3.2V 26AH. Charging 4-6h, discharge 10-15h. Or approved equivalent.</t>
  </si>
  <si>
    <t>Site Clearance, levelling , Cut and fill  depth and Setting out</t>
  </si>
  <si>
    <t>Back filling with approved selected granular material, placed in layers not exceeding 200 mm thick, each layer watered and mechanically compacted  to a minimum of 95% of the Maximum Dry Density (MDD) as determined by the applicable Standard Proctor test, unless otherwise specified, including supply, loading, transportation, spreading, grading, compaction, and all associated labour, plant and equipment, complete to the required levels and profiles.</t>
  </si>
  <si>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Column</t>
    </r>
  </si>
  <si>
    <r>
      <t>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t>
    </r>
    <r>
      <rPr>
        <b/>
        <sz val="9"/>
        <rFont val="Arial"/>
        <family val="2"/>
      </rPr>
      <t xml:space="preserve"> Slab at lower roof</t>
    </r>
  </si>
  <si>
    <r>
      <t>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t>
    </r>
    <r>
      <rPr>
        <b/>
        <sz val="9"/>
        <rFont val="Arial"/>
        <family val="2"/>
      </rPr>
      <t>Slab at upper roof</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</si>
  <si>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Linte</t>
    </r>
    <r>
      <rPr>
        <sz val="9"/>
        <rFont val="Arial"/>
        <family val="2"/>
      </rPr>
      <t>l</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</si>
  <si>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Beam B1</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</si>
  <si>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Beam B2</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</si>
  <si>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Beam B3</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</si>
  <si>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Beam B4</t>
    </r>
  </si>
  <si>
    <r>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for </t>
    </r>
    <r>
      <rPr>
        <b/>
        <sz val="9"/>
        <rFont val="Arial"/>
        <family val="2"/>
      </rPr>
      <t>Beam B5</t>
    </r>
  </si>
  <si>
    <r>
      <t xml:space="preserve">Providing and laying 100 mm thick reinforced cement concrete mix to obtain  3000 psi (Cylinder Strength at 28 days) (1:1.5:3) using,coarse sand and screened graded and washed aggregate, in required shape and design, including forms, moulds, shuttering, lifting, compacting, curing, rendering and finishing exposed surface, complete (including cost of form work, its fabrication and placing in position, etc.). </t>
    </r>
    <r>
      <rPr>
        <b/>
        <sz val="9"/>
        <rFont val="Arial"/>
        <family val="2"/>
      </rPr>
      <t>for floor slab and Ramp. The ramp should have broom finish.</t>
    </r>
  </si>
  <si>
    <r>
      <t xml:space="preserve">Providing and laying reinforced cement concrete mix to obtain  3000 psi (Cylinder Strength at 28 days) (1:1.5:3) using </t>
    </r>
    <r>
      <rPr>
        <b/>
        <sz val="9"/>
        <rFont val="Arial"/>
        <family val="2"/>
      </rPr>
      <t xml:space="preserve">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Ring beam as shown on drawings. </t>
    </r>
  </si>
  <si>
    <r>
      <t xml:space="preserve">Providing and laying reinforced cement concrete mix to obtain  3000 psi (Cylinder Strength at 28 days) (1:1.5:3) using </t>
    </r>
    <r>
      <rPr>
        <b/>
        <sz val="9"/>
        <rFont val="Arial"/>
        <family val="2"/>
      </rPr>
      <t xml:space="preserve">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Columns as shown on drawings. </t>
    </r>
  </si>
  <si>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 Ring beam as shown on drawings. </t>
  </si>
  <si>
    <t xml:space="preserve">Providing and laying reinforced cement concrete mix to obtain  3000 psi (Cylinder Strength at 28 days) (1:1.5:3) usingcoarse sand and screened graded and washed aggregate, in required shape and design, including forms, moulds, shuttering, lifting, compacting, curing, rendering and finishing exposed surface, complete (including cost of form work, its fabrication and placing in position, etc.).).Concrete Counter as shown on drawings. </t>
  </si>
  <si>
    <t xml:space="preserve">Providing and laying reinforced cement concrete mix to obtain  3000 psi (Cylinder Strength at 28 days) (1:1.5:3) using  coarse sand and screened graded and washed aggregate, in required shape and design, including forms, moulds, shuttering, lifting, compacting, curing, rendering and finishing exposed surface, complete (including cost of form work, its fabrication and placing in position, etc.)..Concrete Counter as shown on drawings. </t>
  </si>
  <si>
    <t>Y8 Stirrups @200mm c/c</t>
  </si>
  <si>
    <t>Elevated Water Tank-Two Towers</t>
  </si>
  <si>
    <t>Provide all steelwork connection accessories not separately measured, including base plates, gusset plates, cleats, stiffeners, holding-down bolts, nuts, washers, welding consumables, shims, packings and sealant as required by approved shop drawings. Include fabrication drawings, material certificates, weld inspection and erection tolerances. for both towers</t>
  </si>
  <si>
    <r>
      <t xml:space="preserve">Drilling of </t>
    </r>
    <r>
      <rPr>
        <sz val="9"/>
        <color theme="1"/>
        <rFont val="Arial"/>
        <family val="2"/>
      </rPr>
      <t>200 mm diameter borehole to a maximum depth of 30 m, through all encountered strata, including mobilization and demobilization of drilling equipment, temporary casing, permanent uPVC casing and screen as required, gravel packing, sanitary seal, borehole development, cleaning and yield/pumping test to demonstrate a minimum water discharge of 10 m³/hour, complete in all respects as per drawings, specifications and Engineer’s instructions.</t>
    </r>
  </si>
  <si>
    <t>Submersible Borehole Pump: Supply, installation, testing and commissioning of submersible borehole pump, suitable for 200 mm diameter borehole, with a minimum discharge capacity of 10 m³/hour at the required total dynamic head, complete with 1.5–2.2 kW submersible motor, stainless steel/approved corrosion-resistant construction, control panel with overload and dry-run protection, level control, non-return valve, rising main, electrical cable, cable joints, fittings and all accessories required for complete and reliable operation, including connection to the 2x,000-litre overhead water tank, complete as per specifications and Engineer’s instructions.</t>
  </si>
  <si>
    <t>Bore hole and Submersible Pump</t>
  </si>
  <si>
    <r>
      <t>Providing and laying reinforced cement concrete mix to obtain  3000 psi (Cylinder Strength at 28 days) (1:1.5:3) using</t>
    </r>
    <r>
      <rPr>
        <b/>
        <sz val="9"/>
        <rFont val="Arial"/>
        <family val="2"/>
      </rPr>
      <t xml:space="preserve">  cement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t>
    </r>
    <r>
      <rPr>
        <b/>
        <sz val="9"/>
        <rFont val="Arial"/>
        <family val="2"/>
      </rPr>
      <t>for Stem wall. The Stem wall should be provided with 50mm dia weeping holes @ 2000mm c/c as shown on drawings</t>
    </r>
  </si>
  <si>
    <t>Provide &amp; place precast manhole molds made of reinforced concrete class 25/20 with minimum cube crushing strength of 25N/mm2 at 28 days in : - Rate to Include Purchase of Concrete man holes all inclusive with fasteners, bolts , cover etc inclusive  complete casting of the manhole rings and covers</t>
  </si>
  <si>
    <t>Total for Out door Sewarage and Septic Tank- 3 Nos</t>
  </si>
  <si>
    <t>Provide reinforced cement concrete for four Base Type A foundations, 1.20 m x 1.20 m x 0.30 m thick, using Sulphate resistant cement of 3000 psi cylinder strength at 28 days (or approved equivalent). Include approved mix design, batching, transport, placing, vibration/compaction, construction joints, curing, cube/slump tests where specified, finishing, protection and all labour/plant. Reinforcement is measured separately; formwork and dimensions shall follow approved structural drawings.</t>
  </si>
  <si>
    <t>Supply, fabricate, deliver and erect 100 x 100 x 4 mm SHS vertical steel columns for the elevated tank tower. Include verified cutting, end preparation, shop fabrication, lifting, positioning, plumbing/levelling, temporary bracing, welding or bolted connections to approved details, touch-up of damaged coatings and completion. Base plates, anchors, weld sizes, connection design and steel grade are subject to approved shop drawings</t>
  </si>
  <si>
    <t>Supply, fabricate and install 50 x 50 x 4 mm SHS horizontal/secondary framing members forming the tank support frame, including measured cutting, mitres, welding/bolting, alignment, lifting, temporary works, fit-up and final secure fixing. Provide all connection accessories shown or required by approved fabrication drawings; verify support levels and interface with tank platform before final fixing</t>
  </si>
  <si>
    <t>Supply, fabricate and erect 50 x 50 x 4 mm SHS EAS diagonal bracing to the steel tower, including diagonal cuts, end connections, welding/bolting, erection, tension/alignment, temporary support and complete integration with the main frame. Bracing configuration, gusset plates, welds/bolts and tolerances shall follow approved shop drawings; protect all worked surfaces before handover</t>
  </si>
  <si>
    <t>Supply, fabricate and erect 254 x 102 mm  having web thickness 5.8mm and flange thickness 7.8mm structural beams of 22 kg/m nominal mass, including cutting, end preparation, lifting, positioning, line/level adjustment, welding or bolting to approved connection details, and all temporary bracing and access. Confirm steel grade, exact section designation, connection plates, weld/bolt sizes and bearing details by approved shop drawings before fabrication.</t>
  </si>
  <si>
    <t>Provide and lay 200 thick hard core compacted  to 98% modified Proctor density under column and strip footing. The hardcore should be placed and compacted in two  layers not exceeding 150mm thickness</t>
  </si>
  <si>
    <r>
      <t>Providing and laying reinforced cement concrete mix to obtain  3000 psi (Cylinder Strength at 28 days) (1:1.5:3) using</t>
    </r>
    <r>
      <rPr>
        <b/>
        <sz val="9"/>
        <rFont val="Arial"/>
        <family val="2"/>
      </rPr>
      <t xml:space="preserve"> sulphate resistant cement coarse sand and screened graded and washed aggregate</t>
    </r>
    <r>
      <rPr>
        <sz val="9"/>
        <rFont val="Arial"/>
        <family val="2"/>
      </rPr>
      <t xml:space="preserve">, in required shape and design, including forms, moulds, shuttering, lifting, compacting, curing, rendering and finishing exposed surface, complete (including cost of form work, its fabrication and placing in position, etc.). </t>
    </r>
    <r>
      <rPr>
        <b/>
        <sz val="9"/>
        <rFont val="Arial"/>
        <family val="2"/>
      </rPr>
      <t xml:space="preserve">for Strip foundation. </t>
    </r>
  </si>
  <si>
    <t>Installation of PV System - 3 sets</t>
  </si>
  <si>
    <t>Each</t>
  </si>
  <si>
    <t>Supply and deliver anodized Aluminum PV modules/Array mounting frames/structures, Specifically AA 6063 T6, AL 6005-T5, or 6061 for item (1) above c/w accessories and stainless steels fittings (bolts, nuts etc) for on-roof mounting.</t>
  </si>
  <si>
    <t>Per Kwp</t>
  </si>
  <si>
    <t>Supply and installation of a 32-way consumer unit / distribution board (DB) for municipal loads, complete with main isolator, MCBs/MCCBs, RCDs/RCBOs where required, surge protection devices (SPDs), neutral and earth bars, enclosure, labeling, and circuit schedules, compliant with IEC standards.</t>
  </si>
  <si>
    <t>Lot</t>
  </si>
  <si>
    <t>Supply and  deliver all balance of system (BOS) components, “The BOS shall include, but not be limited to, all electrical (AC/DC Wiring), mechanical, civil, earthing, protection, communication, safety, testing, commissioning, and auxiliary items necessary for a fully operational, compliant, and warrantable system, whether or not individually itemized in the BOQ</t>
  </si>
  <si>
    <t>per kw</t>
  </si>
  <si>
    <t>Installation &amp; Commissioning (Labor, testing, commissioning)</t>
  </si>
  <si>
    <t>PV SYSTEM AND BESS 5 KW</t>
  </si>
  <si>
    <t>Supply, and deliver of JINKO 66HL4M-BDV or Equivalent, 575 - 625Wp N-type mono-crystalline solar photovoltaic (PV) modules/arrays, with a minimum total installed capacity of  5 kWp</t>
  </si>
  <si>
    <t>Supply, deliver and Installation of 10 KWh Lithium-Iron Phosphate (LiFePO₄) Battery Energy Storage System (BESS) , each with rated capacity of not less than 10KWh, including battery inverter/chargers, enclosure or rack-mounted type, scalable and compatible with future expansion.</t>
  </si>
  <si>
    <t>Total for PV System and BESS</t>
  </si>
  <si>
    <t>Providing and laying 120mm thick Blinding  plain cement concrete mix to obtain1500 psi (Cylinder Strength at 28 days) (1:3:6) using coarse sand and screened graded and washed aggregate, in required shape and design, including forms, moulds, shuttering, lifting, compacting, curing, rendering and finishing exposed surface, complete (including cost of form work, its fabrication and placing in position, etc.) for the below.</t>
  </si>
  <si>
    <t>D3(a)</t>
  </si>
  <si>
    <t>D3(b)</t>
  </si>
  <si>
    <t>D3.(c)</t>
  </si>
  <si>
    <t>D3(d)</t>
  </si>
  <si>
    <t>Roof Slab 100mm thick</t>
  </si>
  <si>
    <t>30cmx30cm columns</t>
  </si>
  <si>
    <t>Ring Beam (30cmx40cm)</t>
  </si>
  <si>
    <t>Bottom Slab</t>
  </si>
  <si>
    <t>Y14 @200 c/c in each way</t>
  </si>
  <si>
    <t>Roof Slab</t>
  </si>
  <si>
    <t>Y12 @200 c/c in each way</t>
  </si>
  <si>
    <t>Column (30cmx30cm)</t>
  </si>
  <si>
    <t xml:space="preserve">4Y14 </t>
  </si>
  <si>
    <t>Y8 @200 c/c</t>
  </si>
  <si>
    <t>4Y12</t>
  </si>
  <si>
    <r>
      <t xml:space="preserve">Installation of </t>
    </r>
    <r>
      <rPr>
        <b/>
        <sz val="9"/>
        <rFont val="Arial"/>
        <family val="2"/>
      </rPr>
      <t>Concrete wash up trough</t>
    </r>
    <r>
      <rPr>
        <sz val="9"/>
        <rFont val="Arial"/>
        <family val="2"/>
      </rPr>
      <t xml:space="preserve">  as per drawings length 2.5 m. width 400mm, Height 900mm</t>
    </r>
  </si>
  <si>
    <t xml:space="preserve">Site Clearance, levelling by cut and fill for existing water way </t>
  </si>
  <si>
    <t>Total for Pond Area</t>
  </si>
  <si>
    <t>Supply and Fabrication of High Tensile Steel deformed bars conforming to ASTM-A615 Grade 60 (60,000psi) reinforcement for cement concrete, including cutting, bending, laying in position, over lapping, making joints, fastenings, wastage and including cost of binding wire &amp; labors charges for binding of steel reinforcement in place (also includes removal of rust from bars) .Contractor will submit bar bending schedule for approval before commencing the steel works for Strip foundation</t>
  </si>
  <si>
    <t xml:space="preserve">Providing and constructing tapered stone masonry wall, 700 mm wide at base and 500 mm wide at top, using approved sound, hard and durable natural stones laid in cement-sand mortar of specified mix, including selection, dressing and proper bonding of stones; maintaining required line, level, alignment and profile; forming neat and well-packed joints; and providing neatly dressed/finished clear exposed faces on both sides and a clear, even finished stone face on top, including all materials, labour, tools, equipment, scaffolding, curing, transportation, wastage and all incidental works necessary to complete the masonry in accordance with the drawings, specifications and Engineer’s approval.
</t>
  </si>
  <si>
    <t>Providing and fixing approved quality natural stone slate cladding to exposed faces of concrete retaining walls, including preparation and cleaning of the concrete surface, hacking/roughening where required, application of bonding agent, and fixing stone slates in approved pattern using cement-sand mortar and/or approved tile/stone adhesive. Rate shall include cutting, trimming, alignment, maintaining uniform joints, pointing/grouting of joints with matching cement mortar, cleaning and finishing of completed surfaces, all materials, labour, tools, equipment, scaffolding, wastage, transportation, and all incidental works necessary to complete the installation in accordance with the drawings, specifications, and Engineer’s approval.</t>
  </si>
  <si>
    <t>Back filling with approved selected granular material, placed in layers not exceeding 250 mm thick, each layer watered and mechanically compacted  to a minimum of 95% of the Maximum Dry Density (MDD) as determined by the applicable Standard Proctor test, unless otherwise specified, including supply, loading, transportation, spreading, grading, compaction, and all associated labour, plant and equipment, complete to the required levels and profiles.</t>
  </si>
  <si>
    <t>Supply, spread and compact to 95% M.D.D. (AASHTO T.180) and shape to level and tolerance 250mm thick  well graded base course as shown on drawings.</t>
  </si>
  <si>
    <t>Compaction of existing subgrade to  95% M.D.D.</t>
  </si>
  <si>
    <t>Existing Water way</t>
  </si>
  <si>
    <t>B6</t>
  </si>
  <si>
    <t>B7</t>
  </si>
  <si>
    <t>B7(a)</t>
  </si>
  <si>
    <t>B7(b)</t>
  </si>
  <si>
    <t>B8</t>
  </si>
  <si>
    <t>B8(a)</t>
  </si>
  <si>
    <t>B8(b)</t>
  </si>
  <si>
    <t>B9</t>
  </si>
  <si>
    <t>B10</t>
  </si>
  <si>
    <t>C11</t>
  </si>
  <si>
    <t>C12</t>
  </si>
  <si>
    <t>C13</t>
  </si>
  <si>
    <t>C14</t>
  </si>
  <si>
    <t>C15</t>
  </si>
  <si>
    <t>C16</t>
  </si>
  <si>
    <t>C17</t>
  </si>
  <si>
    <t>C18</t>
  </si>
  <si>
    <t>C19</t>
  </si>
  <si>
    <t>C20</t>
  </si>
  <si>
    <t>C21</t>
  </si>
  <si>
    <t>C22</t>
  </si>
  <si>
    <t>A1(a)</t>
  </si>
  <si>
    <t>D1(a)</t>
  </si>
  <si>
    <t>D1(b)</t>
  </si>
  <si>
    <t>D1 (c)</t>
  </si>
  <si>
    <t>D1(d)</t>
  </si>
  <si>
    <t>a) 1 gang 1 way</t>
  </si>
  <si>
    <t xml:space="preserve">b) Fan switch controller </t>
  </si>
  <si>
    <t>G9</t>
  </si>
  <si>
    <t xml:space="preserve">Total I </t>
  </si>
  <si>
    <t>J</t>
  </si>
  <si>
    <t>J1</t>
  </si>
  <si>
    <t>Total J</t>
  </si>
  <si>
    <t xml:space="preserve">Total for Out Door Plumbing works, Water Tank, Water Pump </t>
  </si>
  <si>
    <t>D4(a)</t>
  </si>
  <si>
    <t>D4(b)</t>
  </si>
  <si>
    <t>D4 (c)</t>
  </si>
  <si>
    <t>D4(d)</t>
  </si>
  <si>
    <t>AMOUNT (GBP)</t>
  </si>
  <si>
    <t xml:space="preserve">Unit Price (GBP)  </t>
  </si>
  <si>
    <t>Total Price (GBP)</t>
  </si>
  <si>
    <t>PR  051</t>
  </si>
  <si>
    <t>PR 051</t>
  </si>
  <si>
    <t>Supply and deliver of hybrid smart solar PV inverter system, minimum 10 kW. The inverters shall be capable of parallel operation to achieve a combined minimum system capacity of 5 kW, delivering single-phase AC output at 415V. The system shall be modular and expandable to allow future capacity increase without major system modifications. Including certified bi-directional energy meter, protection devices and monitoring.</t>
  </si>
  <si>
    <t>Total for PV System and BESS - 3 Nos</t>
  </si>
  <si>
    <t xml:space="preserve">7 Ltrs High level flushing tank complete with 32mm Dia  Flush pipe &amp; handle Valve for the above WC Pan or any other approved equivalent. </t>
  </si>
  <si>
    <r>
      <rPr>
        <sz val="9"/>
        <color theme="1"/>
        <rFont val="Arial"/>
        <family val="2"/>
      </rPr>
      <t xml:space="preserve">Battery: </t>
    </r>
    <r>
      <rPr>
        <sz val="9"/>
        <color rgb="FF0A0A0A"/>
        <rFont val="Arial"/>
        <family val="2"/>
      </rPr>
      <t> 12.8V 150Ah LiFePO4, 80% DOD, &gt;2000 cycles, pole</t>
    </r>
  </si>
  <si>
    <t xml:space="preserve">Name of Organization/Firm: </t>
  </si>
  <si>
    <t>Contractors All Risk Insurance
Provide Quotation from well know and established Insurance Company with Policy Information to be
Provided as per guidance in Attachment IV In the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</si>
</sst>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_(* \(#,##0\);_(* &quot;-&quot;_);_(@_)"/>
    <numFmt numFmtId="44" formatCode="_(&quot;$&quot;* #,##0.00_);_(&quot;$&quot;* \(#,##0.00\);_(&quot;$&quot;* &quot;-&quot;??_);_(@_)"/>
    <numFmt numFmtId="43" formatCode="_(* #,##0.00_);_(* \(#,##0.00\);_(* &quot;-&quot;??_);_(@_)"/>
    <numFmt numFmtId="164" formatCode="_-* #,##0.00_-;\-* #,##0.00_-;_-* &quot;-&quot;??_-;_-@_-"/>
    <numFmt numFmtId="165" formatCode="_-* #,##0.00_-;_-* #,##0.00\-;_-* &quot;-&quot;??_-;_-@_-"/>
    <numFmt numFmtId="166" formatCode="_(* #,##0_);_(* \(#,##0\);_(* &quot;-&quot;??_);_(@_)"/>
    <numFmt numFmtId="167" formatCode="0.0"/>
    <numFmt numFmtId="168" formatCode="_-* #,##0_-;\-* #,##0_-;_-* &quot;-&quot;_-;_-@_-"/>
    <numFmt numFmtId="169" formatCode="_-&quot;£&quot;* #,##0.00_-;\-&quot;£&quot;* #,##0.00_-;_-&quot;£&quot;* &quot;-&quot;??_-;_-@_-"/>
    <numFmt numFmtId="170" formatCode="_-* #,##0.00\ _D_M_-;\-* #,##0.00\ _D_M_-;_-* &quot;-&quot;??\ _D_M_-;_-@_-"/>
    <numFmt numFmtId="171" formatCode="#,##0.0"/>
    <numFmt numFmtId="172" formatCode="_(* #,##0.00_);_(* \(#,##0.00\);_(* \-??_);_(@_)"/>
    <numFmt numFmtId="173" formatCode="_-* #,##0_-;\-* #,##0_-;_-* &quot;-&quot;??_-;_-@_-"/>
    <numFmt numFmtId="174" formatCode="0_)"/>
    <numFmt numFmtId="175" formatCode="_-* #,##0.00_-;\-* #,##0.00_-;_-* \-??_-;_-@_-"/>
    <numFmt numFmtId="176" formatCode="0.00_)"/>
    <numFmt numFmtId="177" formatCode="&quot;Ksh&quot;#,##0;\-&quot;Ksh&quot;#,##0"/>
    <numFmt numFmtId="178" formatCode="_-&quot;Ksh&quot;* #,##0.00_-;\-&quot;Ksh&quot;* #,##0.00_-;_-&quot;Ksh&quot;* &quot;-&quot;??_-;_-@_-"/>
    <numFmt numFmtId="179" formatCode="&quot;£&quot;#,##0;\-&quot;£&quot;#,##0"/>
    <numFmt numFmtId="180" formatCode="0.000_)"/>
    <numFmt numFmtId="181" formatCode="_(* #,##0.00000000_);_(* \(#,##0.00000000\);_(* &quot;-&quot;??_);_(@_)"/>
    <numFmt numFmtId="182" formatCode="#,##0.000000000_ ;\-#,##0.000000000\ "/>
    <numFmt numFmtId="183" formatCode="[$KES]\ #,##0"/>
    <numFmt numFmtId="184" formatCode="_(* #,##0.00000000000_);_(* \(#,##0.00000000000\);_(* &quot;-&quot;??_);_(@_)"/>
    <numFmt numFmtId="185" formatCode="_(&quot;$&quot;\ * #,##0_);_(&quot;$&quot;\ * \(#,##0\);_(&quot;$&quot;\ * &quot;-&quot;_);_(@_)"/>
    <numFmt numFmtId="186" formatCode="_-&quot;ر.س.&quot;\ * #,##0.00_-;_-&quot;ر.س.&quot;\ * #,##0.00\-;_-&quot;ر.س.&quot;\ * &quot;-&quot;??_-;_-@_-"/>
    <numFmt numFmtId="187" formatCode="0.0%"/>
    <numFmt numFmtId="188" formatCode="0_)&quot;R/no&quot;"/>
    <numFmt numFmtId="189" formatCode="_ [$€-2]* #,##0.00_ ;_ [$€-2]* \-#,##0.00_ ;_ [$€-2]* &quot;-&quot;??_ "/>
    <numFmt numFmtId="190" formatCode="&quot;R&quot;#,##0&quot;/m2 :&quot;"/>
    <numFmt numFmtId="191" formatCode=";;;"/>
    <numFmt numFmtId="192" formatCode="0\ &quot;Months&quot;"/>
    <numFmt numFmtId="193" formatCode="&quot;Email : &quot;@"/>
    <numFmt numFmtId="194" formatCode="_-&quot;$&quot;* #,##0_-;\-&quot;$&quot;* #,##0_-;_-&quot;$&quot;* &quot;-&quot;_-;_-@_-"/>
    <numFmt numFmtId="195" formatCode="_-&quot;$&quot;* #,##0.00_-;\-&quot;$&quot;* #,##0.00_-;_-&quot;$&quot;* &quot;-&quot;??_-;_-@_-"/>
    <numFmt numFmtId="196" formatCode="#,##0_);\(#,##0\);\-_)"/>
    <numFmt numFmtId="197" formatCode="_-&quot;ر.س.&quot;\ * #,##0_-;_-&quot;ر.س.&quot;\ * #,##0\-;_-&quot;ر.س.&quot;\ * &quot;-&quot;_-;_-@_-"/>
    <numFmt numFmtId="198" formatCode="_-* #,##0_-;_-* #,##0\-;_-* &quot;-&quot;_-;_-@_-"/>
    <numFmt numFmtId="199" formatCode="_ * #,##0.00_ ;_ * \-#,##0.00_ ;_ * &quot;-&quot;??_ ;_ @_ "/>
  </numFmts>
  <fonts count="119">
    <font>
      <sz val="11"/>
      <color theme="1"/>
      <name val="Calibri"/>
      <family val="2"/>
      <scheme val="minor"/>
    </font>
    <font>
      <sz val="11"/>
      <color theme="1"/>
      <name val="Calibri"/>
      <family val="2"/>
      <scheme val="minor"/>
    </font>
    <font>
      <sz val="11"/>
      <color theme="1"/>
      <name val="Calibri"/>
      <family val="2"/>
      <charset val="178"/>
      <scheme val="minor"/>
    </font>
    <font>
      <sz val="10"/>
      <name val="Arial"/>
      <family val="2"/>
    </font>
    <font>
      <sz val="10"/>
      <name val="MS Sans Serif"/>
      <family val="2"/>
    </font>
    <font>
      <sz val="10"/>
      <name val="Times New Roman"/>
      <family val="1"/>
    </font>
    <font>
      <sz val="10"/>
      <color theme="1"/>
      <name val="Time"/>
    </font>
    <font>
      <sz val="12"/>
      <name val="Times New Roman"/>
      <family val="1"/>
    </font>
    <font>
      <sz val="11"/>
      <name val="Times New Roman"/>
      <family val="1"/>
    </font>
    <font>
      <sz val="16"/>
      <name val="Times New Roman"/>
      <family val="1"/>
    </font>
    <font>
      <b/>
      <sz val="10"/>
      <name val="Times New Roman"/>
      <family val="1"/>
    </font>
    <font>
      <sz val="8"/>
      <name val="Calibri"/>
      <family val="2"/>
      <scheme val="minor"/>
    </font>
    <font>
      <b/>
      <sz val="12"/>
      <color theme="1"/>
      <name val="Times New Roman"/>
      <family val="1"/>
    </font>
    <font>
      <b/>
      <sz val="10"/>
      <color theme="1"/>
      <name val="Arial"/>
      <family val="2"/>
    </font>
    <font>
      <b/>
      <sz val="10"/>
      <name val="Arial"/>
      <family val="2"/>
    </font>
    <font>
      <vertAlign val="superscript"/>
      <sz val="10"/>
      <name val="Arial"/>
      <family val="2"/>
    </font>
    <font>
      <sz val="10"/>
      <color theme="1"/>
      <name val="Arial"/>
      <family val="2"/>
    </font>
    <font>
      <b/>
      <sz val="10"/>
      <color rgb="FFFF0000"/>
      <name val="Arial"/>
      <family val="2"/>
    </font>
    <font>
      <sz val="11"/>
      <color rgb="FFFF0000"/>
      <name val="Arial"/>
      <family val="2"/>
    </font>
    <font>
      <sz val="10"/>
      <color rgb="FFFF0000"/>
      <name val="Times New Roman"/>
      <family val="1"/>
    </font>
    <font>
      <sz val="9"/>
      <name val="Arial"/>
      <family val="2"/>
    </font>
    <font>
      <b/>
      <sz val="9"/>
      <name val="Arial"/>
      <family val="2"/>
    </font>
    <font>
      <sz val="11"/>
      <name val="Calibri"/>
      <family val="2"/>
      <scheme val="minor"/>
    </font>
    <font>
      <vertAlign val="superscript"/>
      <sz val="9"/>
      <name val="Arial"/>
      <family val="2"/>
    </font>
    <font>
      <vertAlign val="superscript"/>
      <sz val="11"/>
      <color indexed="8"/>
      <name val="Arial"/>
      <family val="2"/>
    </font>
    <font>
      <sz val="10"/>
      <color rgb="FF000000"/>
      <name val="Arial"/>
      <family val="2"/>
    </font>
    <font>
      <b/>
      <sz val="18"/>
      <color theme="1"/>
      <name val="Arial"/>
      <family val="2"/>
    </font>
    <font>
      <b/>
      <sz val="11"/>
      <name val="Arial"/>
      <family val="2"/>
    </font>
    <font>
      <b/>
      <sz val="14"/>
      <name val="Arial"/>
      <family val="2"/>
    </font>
    <font>
      <sz val="9"/>
      <color theme="1"/>
      <name val="Arial"/>
      <family val="2"/>
    </font>
    <font>
      <b/>
      <sz val="9"/>
      <color rgb="FFFF0000"/>
      <name val="Arial"/>
      <family val="2"/>
    </font>
    <font>
      <sz val="9"/>
      <color rgb="FFFF0000"/>
      <name val="Arial"/>
      <family val="2"/>
    </font>
    <font>
      <b/>
      <sz val="9"/>
      <color theme="1"/>
      <name val="Arial"/>
      <family val="2"/>
    </font>
    <font>
      <sz val="11"/>
      <color rgb="FFFF0000"/>
      <name val="Calibri"/>
      <family val="2"/>
      <scheme val="minor"/>
    </font>
    <font>
      <sz val="12"/>
      <name val="Arial"/>
      <family val="2"/>
    </font>
    <font>
      <sz val="10"/>
      <color rgb="FF000000"/>
      <name val="Times New Roman"/>
      <family val="1"/>
    </font>
    <font>
      <sz val="10"/>
      <name val="Times New Roman"/>
      <family val="1"/>
      <charset val="204"/>
    </font>
    <font>
      <sz val="16"/>
      <name val="Courier New Cyr"/>
      <family val="3"/>
      <charset val="178"/>
    </font>
    <font>
      <b/>
      <sz val="10"/>
      <name val="Bookman Old Style"/>
      <family val="1"/>
    </font>
    <font>
      <sz val="12"/>
      <color theme="1"/>
      <name val="Calibri"/>
      <family val="2"/>
      <scheme val="minor"/>
    </font>
    <font>
      <sz val="12"/>
      <name val="Arial MT"/>
    </font>
    <font>
      <sz val="11"/>
      <color theme="1"/>
      <name val="Calibri"/>
      <family val="2"/>
      <charset val="134"/>
      <scheme val="minor"/>
    </font>
    <font>
      <sz val="11"/>
      <color indexed="8"/>
      <name val="Calibri"/>
      <family val="2"/>
    </font>
    <font>
      <sz val="11"/>
      <color rgb="FF000000"/>
      <name val="Calibri"/>
      <family val="2"/>
    </font>
    <font>
      <sz val="10"/>
      <color rgb="FF000000"/>
      <name val="Arial1"/>
      <family val="2"/>
    </font>
    <font>
      <sz val="11"/>
      <color indexed="9"/>
      <name val="Calibri"/>
      <family val="2"/>
    </font>
    <font>
      <sz val="8"/>
      <name val="Times New Roman"/>
      <family val="1"/>
    </font>
    <font>
      <sz val="11"/>
      <color indexed="20"/>
      <name val="Calibri"/>
      <family val="2"/>
    </font>
    <font>
      <b/>
      <sz val="11"/>
      <color indexed="52"/>
      <name val="Calibri"/>
      <family val="2"/>
    </font>
    <font>
      <b/>
      <sz val="11"/>
      <color indexed="9"/>
      <name val="Calibri"/>
      <family val="2"/>
    </font>
    <font>
      <sz val="11"/>
      <name val="Tms Rmn"/>
    </font>
    <font>
      <sz val="10"/>
      <color indexed="8"/>
      <name val="Times New Roman"/>
      <family val="1"/>
    </font>
    <font>
      <sz val="12"/>
      <color indexed="8"/>
      <name val="Calibri"/>
      <family val="2"/>
    </font>
    <font>
      <sz val="10"/>
      <name val="Helv"/>
    </font>
    <font>
      <sz val="10"/>
      <name val="Verdana"/>
      <family val="2"/>
    </font>
    <font>
      <sz val="10"/>
      <color indexed="24"/>
      <name val="Arial"/>
      <family val="2"/>
    </font>
    <font>
      <sz val="10"/>
      <name val="Mangal"/>
      <family val="2"/>
    </font>
    <font>
      <sz val="10"/>
      <name val="Tahoma"/>
      <family val="2"/>
    </font>
    <font>
      <sz val="10"/>
      <name val="Univers (W1)"/>
      <family val="2"/>
    </font>
    <font>
      <i/>
      <sz val="11"/>
      <color indexed="23"/>
      <name val="Calibri"/>
      <family val="2"/>
    </font>
    <font>
      <sz val="11"/>
      <color indexed="17"/>
      <name val="Calibri"/>
      <family val="2"/>
    </font>
    <font>
      <sz val="8"/>
      <name val="Arial"/>
      <family val="2"/>
      <charset val="178"/>
    </font>
    <font>
      <b/>
      <sz val="12"/>
      <name val="Arial"/>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sz val="11"/>
      <color indexed="62"/>
      <name val="Calibri"/>
      <family val="2"/>
    </font>
    <font>
      <sz val="11"/>
      <color indexed="52"/>
      <name val="Calibri"/>
      <family val="2"/>
    </font>
    <font>
      <sz val="10"/>
      <name val="Arabic Transparent"/>
      <charset val="178"/>
    </font>
    <font>
      <sz val="11"/>
      <color indexed="60"/>
      <name val="Calibri"/>
      <family val="2"/>
    </font>
    <font>
      <b/>
      <i/>
      <sz val="16"/>
      <name val="Helv"/>
      <charset val="178"/>
    </font>
    <font>
      <sz val="12"/>
      <name val="宋体"/>
      <charset val="134"/>
    </font>
    <font>
      <sz val="10"/>
      <name val="Calibri"/>
      <family val="1"/>
    </font>
    <font>
      <sz val="9"/>
      <name val="Times New Roman"/>
      <family val="1"/>
    </font>
    <font>
      <b/>
      <sz val="11"/>
      <color indexed="63"/>
      <name val="Calibri"/>
      <family val="2"/>
    </font>
    <font>
      <sz val="10"/>
      <color indexed="9"/>
      <name val="Helvetica Neue"/>
      <family val="2"/>
    </font>
    <font>
      <u/>
      <sz val="10"/>
      <color indexed="12"/>
      <name val="Arial"/>
      <family val="2"/>
    </font>
    <font>
      <b/>
      <sz val="18"/>
      <color indexed="56"/>
      <name val="Cambria"/>
      <family val="2"/>
    </font>
    <font>
      <b/>
      <sz val="11"/>
      <color indexed="8"/>
      <name val="Calibri"/>
      <family val="2"/>
    </font>
    <font>
      <sz val="8"/>
      <color indexed="10"/>
      <name val="Arial Narrow"/>
      <family val="2"/>
    </font>
    <font>
      <sz val="11"/>
      <color indexed="10"/>
      <name val="Calibri"/>
      <family val="2"/>
    </font>
    <font>
      <sz val="11"/>
      <color theme="1"/>
      <name val="Agency FB"/>
      <family val="2"/>
    </font>
    <font>
      <b/>
      <sz val="11"/>
      <color rgb="FFFA7D00"/>
      <name val="Agency FB"/>
      <family val="2"/>
    </font>
    <font>
      <sz val="12"/>
      <color theme="1"/>
      <name val="Calibri"/>
      <family val="2"/>
      <charset val="129"/>
      <scheme val="minor"/>
    </font>
    <font>
      <sz val="10"/>
      <color theme="1"/>
      <name val="Calibri"/>
      <family val="2"/>
      <scheme val="minor"/>
    </font>
    <font>
      <u/>
      <sz val="10"/>
      <color theme="10"/>
      <name val="Arial"/>
      <family val="2"/>
    </font>
    <font>
      <sz val="11"/>
      <color rgb="FF3F3F76"/>
      <name val="Agency FB"/>
      <family val="2"/>
    </font>
    <font>
      <b/>
      <sz val="8"/>
      <color rgb="FF000000"/>
      <name val="Arial"/>
      <family val="2"/>
    </font>
    <font>
      <sz val="8"/>
      <color rgb="FF000000"/>
      <name val="Arial"/>
      <family val="2"/>
    </font>
    <font>
      <sz val="10"/>
      <name val="Arial"/>
      <family val="2"/>
    </font>
    <font>
      <vertAlign val="superscript"/>
      <sz val="9"/>
      <color indexed="8"/>
      <name val="Arial"/>
      <family val="2"/>
    </font>
    <font>
      <sz val="12"/>
      <name val="Maiandra GD"/>
      <family val="2"/>
    </font>
    <font>
      <sz val="11"/>
      <color theme="1"/>
      <name val="Arial"/>
      <family val="2"/>
    </font>
    <font>
      <b/>
      <u/>
      <sz val="11"/>
      <name val="Arial"/>
      <family val="2"/>
    </font>
    <font>
      <sz val="11"/>
      <name val="Arial"/>
      <family val="2"/>
    </font>
    <font>
      <b/>
      <u/>
      <sz val="16"/>
      <name val="Arial"/>
      <family val="2"/>
    </font>
    <font>
      <sz val="16"/>
      <name val="Arial"/>
      <family val="2"/>
    </font>
    <font>
      <u/>
      <sz val="16"/>
      <color rgb="FFFF0000"/>
      <name val="Arial"/>
      <family val="2"/>
    </font>
    <font>
      <sz val="16"/>
      <color rgb="FFFF0000"/>
      <name val="Arial"/>
      <family val="2"/>
    </font>
    <font>
      <sz val="10"/>
      <color rgb="FF0A0A0A"/>
      <name val="Arial"/>
      <family val="2"/>
    </font>
    <font>
      <sz val="11"/>
      <color theme="1"/>
      <name val="Calibri"/>
      <family val="2"/>
      <scheme val="minor"/>
    </font>
    <font>
      <sz val="11"/>
      <color theme="1"/>
      <name val="Calibri"/>
      <family val="2"/>
      <scheme val="minor"/>
    </font>
    <font>
      <sz val="10"/>
      <name val="Arial"/>
      <family val="2"/>
    </font>
    <font>
      <sz val="12"/>
      <color theme="1"/>
      <name val="Arial"/>
      <family val="2"/>
    </font>
    <font>
      <sz val="9"/>
      <color rgb="FFFF0000"/>
      <name val="Times New Roman"/>
      <family val="1"/>
    </font>
    <font>
      <sz val="14"/>
      <name val="Arial"/>
      <family val="2"/>
    </font>
    <font>
      <sz val="10"/>
      <name val="Calibri"/>
      <family val="2"/>
      <scheme val="minor"/>
    </font>
    <font>
      <b/>
      <sz val="9"/>
      <name val="Arial"/>
      <family val="2"/>
      <charset val="1"/>
    </font>
    <font>
      <b/>
      <sz val="9"/>
      <color rgb="FFFF0000"/>
      <name val="Arial"/>
      <family val="2"/>
      <charset val="1"/>
    </font>
    <font>
      <sz val="9"/>
      <name val="Arial"/>
      <family val="2"/>
      <charset val="1"/>
    </font>
    <font>
      <sz val="9"/>
      <color rgb="FFFF0000"/>
      <name val="Arial"/>
      <family val="2"/>
      <charset val="1"/>
    </font>
    <font>
      <sz val="11"/>
      <color theme="1"/>
      <name val="Calibri"/>
      <family val="2"/>
      <scheme val="minor"/>
    </font>
    <font>
      <sz val="10"/>
      <name val="Arial"/>
      <family val="2"/>
    </font>
    <font>
      <b/>
      <sz val="14"/>
      <color theme="1"/>
      <name val="Arial"/>
      <family val="2"/>
    </font>
    <font>
      <sz val="9"/>
      <color rgb="FF0A0A0A"/>
      <name val="Arial"/>
      <family val="2"/>
    </font>
    <font>
      <b/>
      <sz val="9.5"/>
      <name val="Arial"/>
      <family val="2"/>
    </font>
    <font>
      <b/>
      <sz val="9.5"/>
      <color rgb="FFFF0000"/>
      <name val="Arial"/>
      <family val="2"/>
    </font>
    <font>
      <sz val="9.5"/>
      <color theme="1"/>
      <name val="Calibri"/>
      <family val="2"/>
      <scheme val="minor"/>
    </font>
  </fonts>
  <fills count="4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0"/>
        <bgColor indexed="64"/>
      </patternFill>
    </fill>
    <fill>
      <patternFill patternType="solid">
        <fgColor theme="0"/>
        <bgColor rgb="FF000000"/>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bgColor indexed="64"/>
      </patternFill>
    </fill>
    <fill>
      <patternFill patternType="solid">
        <fgColor theme="2" tint="-9.9978637043366805E-2"/>
        <bgColor indexed="64"/>
      </patternFill>
    </fill>
    <fill>
      <patternFill patternType="solid">
        <fgColor rgb="FFFFCC99"/>
      </patternFill>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2"/>
        <b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43"/>
      </patternFill>
    </fill>
    <fill>
      <patternFill patternType="solid">
        <fgColor indexed="26"/>
      </patternFill>
    </fill>
    <fill>
      <patternFill patternType="solid">
        <fgColor rgb="FFFFE699"/>
        <bgColor rgb="FF000000"/>
      </patternFill>
    </fill>
    <fill>
      <patternFill patternType="solid">
        <fgColor rgb="FF9BC2E6"/>
        <bgColor rgb="FF000000"/>
      </patternFill>
    </fill>
    <fill>
      <patternFill patternType="solid">
        <fgColor rgb="FFFFFFFF"/>
        <bgColor rgb="FF000000"/>
      </patternFill>
    </fill>
    <fill>
      <patternFill patternType="solid">
        <fgColor theme="4" tint="0.79995117038483843"/>
        <bgColor indexed="64"/>
      </patternFill>
    </fill>
    <fill>
      <patternFill patternType="solid">
        <fgColor rgb="FFFFE699"/>
        <bgColor rgb="FFFFF2CC"/>
      </patternFill>
    </fill>
    <fill>
      <patternFill patternType="solid">
        <fgColor theme="0"/>
        <bgColor rgb="FFF2F2F2"/>
      </patternFill>
    </fill>
    <fill>
      <patternFill patternType="solid">
        <fgColor rgb="FFFFFFCC"/>
        <bgColor indexed="64"/>
      </patternFill>
    </fill>
  </fills>
  <borders count="19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562">
    <xf numFmtId="0" fontId="0" fillId="0" borderId="0"/>
    <xf numFmtId="43" fontId="1" fillId="0" borderId="0" applyFont="0" applyFill="0" applyBorder="0" applyAlignment="0" applyProtection="0"/>
    <xf numFmtId="0" fontId="1" fillId="2" borderId="1" applyNumberFormat="0" applyFont="0" applyAlignment="0" applyProtection="0"/>
    <xf numFmtId="0" fontId="1" fillId="3" borderId="0" applyNumberFormat="0" applyBorder="0" applyAlignment="0" applyProtection="0"/>
    <xf numFmtId="165" fontId="3"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0" fontId="3" fillId="0" borderId="0">
      <alignment horizontal="justify" vertical="top" wrapText="1"/>
    </xf>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 fillId="0" borderId="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44" fontId="3" fillId="0" borderId="0" applyFont="0" applyFill="0" applyBorder="0" applyAlignment="0" applyProtection="0"/>
    <xf numFmtId="0" fontId="1" fillId="0" borderId="0"/>
    <xf numFmtId="164" fontId="1" fillId="0" borderId="0" applyFont="0" applyFill="0" applyBorder="0" applyAlignment="0" applyProtection="0"/>
    <xf numFmtId="0" fontId="3" fillId="0" borderId="0"/>
    <xf numFmtId="43" fontId="35"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alignment vertical="top" wrapText="1"/>
    </xf>
    <xf numFmtId="43" fontId="3" fillId="0" borderId="0" applyFill="0" applyBorder="0" applyAlignment="0" applyProtection="0"/>
    <xf numFmtId="164" fontId="3"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172"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0" fontId="36" fillId="0" borderId="0" applyNumberFormat="0" applyFill="0" applyBorder="0" applyProtection="0">
      <alignment vertical="top" wrapText="1"/>
    </xf>
    <xf numFmtId="0" fontId="3" fillId="0" borderId="0">
      <alignment vertical="top"/>
    </xf>
    <xf numFmtId="0" fontId="3" fillId="0" borderId="0"/>
    <xf numFmtId="0" fontId="34" fillId="0" borderId="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3" fillId="0" borderId="0"/>
    <xf numFmtId="0" fontId="3" fillId="0" borderId="0"/>
    <xf numFmtId="0" fontId="3" fillId="0" borderId="0"/>
    <xf numFmtId="0" fontId="37" fillId="0" borderId="0" applyNumberForma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1" fillId="0" borderId="0"/>
    <xf numFmtId="164" fontId="1" fillId="0" borderId="0" applyFont="0" applyFill="0" applyBorder="0" applyAlignment="0" applyProtection="0"/>
    <xf numFmtId="0" fontId="3" fillId="0" borderId="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6" fillId="0" borderId="0" applyFont="0" applyFill="0" applyBorder="0" applyAlignment="0" applyProtection="0">
      <alignment vertical="top" wrapText="1"/>
    </xf>
    <xf numFmtId="164"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3"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8" fillId="0" borderId="5" applyFont="0" applyAlignment="0">
      <alignment horizontal="center"/>
    </xf>
    <xf numFmtId="0" fontId="38" fillId="0" borderId="5" applyFont="0" applyAlignment="0">
      <alignment horizontal="center"/>
    </xf>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alignment vertical="top" wrapText="1"/>
    </xf>
    <xf numFmtId="43" fontId="5" fillId="0" borderId="0" applyFont="0" applyFill="0" applyBorder="0" applyAlignment="0" applyProtection="0">
      <alignment vertical="top" wrapText="1"/>
    </xf>
    <xf numFmtId="164"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Protection="0">
      <alignment vertical="top"/>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Protection="0">
      <alignment vertical="top"/>
    </xf>
    <xf numFmtId="16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9"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72"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3" fillId="0" borderId="0" applyFont="0" applyFill="0" applyBorder="0" applyAlignment="0" applyProtection="0"/>
    <xf numFmtId="0" fontId="3" fillId="0" borderId="0"/>
    <xf numFmtId="0" fontId="3" fillId="0" borderId="0"/>
    <xf numFmtId="0" fontId="3" fillId="0" borderId="0"/>
    <xf numFmtId="0" fontId="3" fillId="0" borderId="0"/>
    <xf numFmtId="0" fontId="36" fillId="0" borderId="0" applyNumberFormat="0" applyFill="0" applyBorder="0" applyProtection="0">
      <alignment vertical="top" wrapText="1"/>
    </xf>
    <xf numFmtId="0" fontId="36" fillId="0" borderId="0" applyNumberFormat="0" applyFill="0" applyBorder="0" applyProtection="0">
      <alignment vertical="top" wrapText="1"/>
    </xf>
    <xf numFmtId="0" fontId="5" fillId="0" borderId="0" applyNumberFormat="0" applyFill="0" applyBorder="0" applyProtection="0">
      <alignment vertical="top" wrapText="1"/>
    </xf>
    <xf numFmtId="0" fontId="3" fillId="0" borderId="0">
      <alignment vertical="top"/>
    </xf>
    <xf numFmtId="0" fontId="1" fillId="0" borderId="0"/>
    <xf numFmtId="174" fontId="40"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1" fillId="0" borderId="0" applyAlignment="0"/>
    <xf numFmtId="0" fontId="1" fillId="0" borderId="0" applyAlignment="0"/>
    <xf numFmtId="0" fontId="3" fillId="0" borderId="10" applyNumberFormat="0"/>
    <xf numFmtId="0" fontId="3" fillId="0" borderId="10" applyNumberFormat="0"/>
    <xf numFmtId="0" fontId="3" fillId="0" borderId="10" applyNumberFormat="0"/>
    <xf numFmtId="0" fontId="3" fillId="0" borderId="10" applyNumberForma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10" applyNumberFormat="0"/>
    <xf numFmtId="0" fontId="3" fillId="0" borderId="10" applyNumberFormat="0"/>
    <xf numFmtId="0" fontId="3" fillId="0" borderId="10" applyNumberFormat="0"/>
    <xf numFmtId="0" fontId="3" fillId="0" borderId="0"/>
    <xf numFmtId="0" fontId="3" fillId="0" borderId="10" applyNumberFormat="0"/>
    <xf numFmtId="0" fontId="3" fillId="0" borderId="10" applyNumberFormat="0"/>
    <xf numFmtId="0" fontId="3" fillId="0" borderId="10" applyNumberFormat="0"/>
    <xf numFmtId="0" fontId="3" fillId="0" borderId="0"/>
    <xf numFmtId="0" fontId="3" fillId="0" borderId="0">
      <alignment horizontal="justify" vertical="top" wrapText="1"/>
    </xf>
    <xf numFmtId="0" fontId="3" fillId="0" borderId="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10" applyNumberFormat="0"/>
    <xf numFmtId="0" fontId="3" fillId="0" borderId="0"/>
    <xf numFmtId="0" fontId="3" fillId="0" borderId="10" applyNumberFormat="0"/>
    <xf numFmtId="0" fontId="3" fillId="0" borderId="10" applyNumberFormat="0"/>
    <xf numFmtId="0" fontId="3" fillId="0" borderId="10" applyNumberFormat="0"/>
    <xf numFmtId="0" fontId="3" fillId="0" borderId="10" applyNumberFormat="0"/>
    <xf numFmtId="0" fontId="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12" applyNumberFormat="0" applyFont="0" applyBorder="0" applyAlignment="0">
      <alignment horizontal="center" vertical="top"/>
    </xf>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38" fillId="0" borderId="5" applyFont="0" applyAlignment="0">
      <alignment horizontal="center"/>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75" fontId="3" fillId="0" borderId="0" applyFill="0" applyBorder="0" applyAlignment="0" applyProtection="0"/>
    <xf numFmtId="0" fontId="3" fillId="0" borderId="0" applyFont="0" applyFill="0" applyBorder="0" applyAlignment="0" applyProtection="0"/>
    <xf numFmtId="43" fontId="3" fillId="0" borderId="0" applyFont="0" applyFill="0" applyBorder="0" applyProtection="0">
      <alignment vertical="top"/>
    </xf>
    <xf numFmtId="0" fontId="3" fillId="0" borderId="0" applyFont="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72" fontId="3" fillId="0" borderId="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3" fillId="0" borderId="0"/>
    <xf numFmtId="0" fontId="41" fillId="0" borderId="0">
      <alignment vertical="center"/>
    </xf>
    <xf numFmtId="0" fontId="42" fillId="0" borderId="0"/>
    <xf numFmtId="0" fontId="3" fillId="0" borderId="10" applyNumberFormat="0"/>
    <xf numFmtId="0" fontId="3" fillId="0" borderId="0"/>
    <xf numFmtId="0" fontId="3" fillId="0" borderId="10" applyNumberFormat="0"/>
    <xf numFmtId="0" fontId="1" fillId="0" borderId="0" applyAlignment="0"/>
    <xf numFmtId="0" fontId="3" fillId="0" borderId="10" applyNumberForma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3" fillId="0" borderId="0"/>
    <xf numFmtId="0" fontId="3" fillId="0" borderId="0"/>
    <xf numFmtId="0" fontId="3" fillId="0" borderId="10" applyNumberFormat="0"/>
    <xf numFmtId="0" fontId="3" fillId="0" borderId="10" applyNumberFormat="0"/>
    <xf numFmtId="0" fontId="3" fillId="0" borderId="10" applyNumberFormat="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alignment vertical="center"/>
    </xf>
    <xf numFmtId="164"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0" fontId="38" fillId="0" borderId="5" applyFont="0" applyAlignment="0">
      <alignment horizont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9" fillId="0" borderId="0" applyFont="0" applyFill="0" applyBorder="0" applyAlignment="0" applyProtection="0"/>
    <xf numFmtId="164" fontId="36" fillId="0" borderId="0" applyFont="0" applyFill="0" applyBorder="0" applyAlignment="0" applyProtection="0">
      <alignment vertical="top" wrapText="1"/>
    </xf>
    <xf numFmtId="164" fontId="5" fillId="0" borderId="0" applyFont="0" applyFill="0" applyBorder="0" applyAlignment="0" applyProtection="0">
      <alignment vertical="top" wrapText="1"/>
    </xf>
    <xf numFmtId="164" fontId="36" fillId="0" borderId="0" applyFont="0" applyFill="0" applyBorder="0" applyAlignment="0" applyProtection="0">
      <alignment vertical="top" wrapText="1"/>
    </xf>
    <xf numFmtId="164" fontId="36" fillId="0" borderId="0" applyFont="0" applyFill="0" applyBorder="0" applyAlignment="0" applyProtection="0">
      <alignment vertical="top" wrapText="1"/>
    </xf>
    <xf numFmtId="164" fontId="39" fillId="0" borderId="0" applyFont="0" applyFill="0" applyBorder="0" applyAlignment="0" applyProtection="0"/>
    <xf numFmtId="164" fontId="3" fillId="0" borderId="0" applyFill="0" applyBorder="0" applyAlignment="0" applyProtection="0"/>
    <xf numFmtId="164" fontId="3"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Protection="0">
      <alignment vertical="top"/>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9" fillId="0" borderId="0" applyFont="0" applyFill="0" applyBorder="0" applyAlignment="0" applyProtection="0"/>
    <xf numFmtId="164"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9"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36" fillId="0" borderId="0" applyFont="0" applyFill="0" applyBorder="0" applyAlignment="0" applyProtection="0">
      <alignment vertical="top" wrapText="1"/>
    </xf>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43" fillId="0" borderId="0"/>
    <xf numFmtId="0" fontId="43" fillId="0" borderId="0"/>
    <xf numFmtId="0" fontId="44"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35" fillId="0" borderId="0"/>
    <xf numFmtId="43" fontId="35" fillId="0" borderId="0" applyFont="0" applyFill="0" applyBorder="0" applyAlignment="0" applyProtection="0"/>
    <xf numFmtId="0" fontId="35" fillId="0" borderId="0"/>
    <xf numFmtId="0" fontId="1" fillId="0" borderId="0"/>
    <xf numFmtId="164" fontId="1" fillId="0" borderId="0" applyFont="0" applyFill="0" applyBorder="0" applyAlignment="0" applyProtection="0"/>
    <xf numFmtId="0" fontId="25"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43" fontId="25"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82" fillId="17"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3" fillId="0" borderId="0" applyProtection="0">
      <protection locked="0"/>
    </xf>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6" fillId="0" borderId="0">
      <alignment horizontal="center" wrapText="1"/>
      <protection locked="0"/>
    </xf>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5" fillId="0" borderId="5" applyNumberFormat="0" applyAlignment="0"/>
    <xf numFmtId="0" fontId="83" fillId="13" borderId="11"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0" fontId="49" fillId="34" borderId="16" applyNumberFormat="0" applyAlignment="0" applyProtection="0"/>
    <xf numFmtId="180" fontId="50" fillId="0" borderId="0"/>
    <xf numFmtId="180" fontId="50" fillId="0" borderId="0"/>
    <xf numFmtId="180" fontId="50" fillId="0" borderId="0"/>
    <xf numFmtId="180" fontId="50" fillId="0" borderId="0"/>
    <xf numFmtId="180" fontId="50" fillId="0" borderId="0"/>
    <xf numFmtId="180" fontId="50" fillId="0" borderId="0"/>
    <xf numFmtId="180" fontId="50" fillId="0" borderId="0"/>
    <xf numFmtId="180" fontId="50" fillId="0" borderId="0"/>
    <xf numFmtId="38" fontId="4"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3" fontId="3"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166" fontId="5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7" fontId="51" fillId="0" borderId="0" applyFont="0" applyFill="0" applyBorder="0" applyAlignment="0" applyProtection="0"/>
    <xf numFmtId="166" fontId="51" fillId="0" borderId="0" applyFont="0" applyFill="0" applyBorder="0" applyAlignment="0" applyProtection="0"/>
    <xf numFmtId="43" fontId="5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 fontId="53" fillId="0" borderId="0" applyFont="0" applyFill="0" applyBorder="0" applyAlignment="0" applyProtection="0"/>
    <xf numFmtId="164" fontId="3" fillId="0" borderId="0" applyFont="0" applyFill="0" applyBorder="0" applyAlignment="0" applyProtection="0"/>
    <xf numFmtId="4" fontId="53" fillId="0" borderId="0" applyFont="0" applyFill="0" applyBorder="0" applyAlignment="0" applyProtection="0"/>
    <xf numFmtId="164" fontId="3"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182"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78"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164" fontId="1"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3" fontId="84" fillId="0" borderId="0" applyFont="0" applyFill="0" applyBorder="0" applyAlignment="0" applyProtection="0"/>
    <xf numFmtId="43" fontId="3" fillId="0" borderId="0" applyFont="0" applyFill="0" applyBorder="0" applyAlignment="0" applyProtection="0"/>
    <xf numFmtId="43" fontId="39" fillId="0" borderId="0" applyFont="0" applyFill="0" applyBorder="0" applyAlignment="0" applyProtection="0"/>
    <xf numFmtId="164" fontId="5" fillId="0" borderId="0" applyFont="0" applyFill="0" applyBorder="0" applyAlignment="0" applyProtection="0"/>
    <xf numFmtId="171"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0" fontId="3" fillId="0" borderId="0" applyFont="0" applyFill="0" applyBorder="0" applyAlignment="0" applyProtection="0"/>
    <xf numFmtId="179" fontId="42" fillId="0" borderId="0" applyFont="0" applyFill="0" applyBorder="0" applyAlignment="0" applyProtection="0"/>
    <xf numFmtId="179"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40" fontId="4" fillId="0" borderId="0" applyFont="0" applyFill="0" applyBorder="0" applyAlignment="0" applyProtection="0"/>
    <xf numFmtId="40" fontId="4" fillId="0" borderId="0" applyFont="0" applyFill="0" applyBorder="0" applyAlignment="0" applyProtection="0"/>
    <xf numFmtId="4" fontId="53"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4" fontId="53"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4"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164" fontId="3"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0"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43" fontId="1" fillId="0" borderId="0" applyFont="0" applyFill="0" applyBorder="0" applyAlignment="0" applyProtection="0"/>
    <xf numFmtId="182"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9" fontId="51"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3" fillId="0" borderId="0" applyFont="0" applyFill="0" applyBorder="0" applyAlignment="0" applyProtection="0"/>
    <xf numFmtId="175" fontId="3"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42"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3" fontId="55" fillId="0" borderId="0" applyFont="0" applyFill="0" applyBorder="0" applyAlignment="0" applyProtection="0"/>
    <xf numFmtId="185" fontId="10" fillId="0" borderId="17" applyBorder="0"/>
    <xf numFmtId="186" fontId="3" fillId="0" borderId="0" applyFont="0" applyFill="0" applyBorder="0" applyAlignment="0" applyProtection="0"/>
    <xf numFmtId="0" fontId="56" fillId="0" borderId="0" applyNumberFormat="0" applyFill="0" applyBorder="0" applyAlignment="0" applyProtection="0"/>
    <xf numFmtId="181" fontId="57" fillId="0" borderId="0" applyFont="0" applyFill="0" applyBorder="0" applyAlignment="0" applyProtection="0"/>
    <xf numFmtId="187" fontId="4" fillId="0" borderId="0" applyFont="0" applyFill="0" applyBorder="0" applyAlignment="0" applyProtection="0"/>
    <xf numFmtId="44" fontId="3" fillId="0" borderId="0" applyFont="0" applyFill="0" applyBorder="0" applyAlignment="0" applyProtection="0"/>
    <xf numFmtId="169" fontId="57" fillId="0" borderId="0" applyFont="0" applyFill="0" applyBorder="0" applyAlignment="0" applyProtection="0"/>
    <xf numFmtId="0" fontId="3" fillId="0" borderId="0">
      <protection locked="0"/>
    </xf>
    <xf numFmtId="0" fontId="3" fillId="0" borderId="0">
      <protection locked="0"/>
    </xf>
    <xf numFmtId="0" fontId="3" fillId="0" borderId="0">
      <protection locked="0"/>
    </xf>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188" fontId="58"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2" fontId="55" fillId="0" borderId="0" applyFont="0" applyFill="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38" fontId="61" fillId="35" borderId="0" applyNumberFormat="0" applyBorder="0" applyAlignment="0" applyProtection="0"/>
    <xf numFmtId="0" fontId="62" fillId="0" borderId="18" applyNumberFormat="0" applyAlignment="0" applyProtection="0">
      <alignment horizontal="left" vertical="center"/>
    </xf>
    <xf numFmtId="0" fontId="62" fillId="0" borderId="4">
      <alignment horizontal="left" vertical="center"/>
    </xf>
    <xf numFmtId="0" fontId="62" fillId="0" borderId="4">
      <alignment horizontal="left" vertical="center"/>
    </xf>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4" fillId="0" borderId="20"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21"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alignment vertical="top"/>
      <protection locked="0"/>
    </xf>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90" fontId="3" fillId="0" borderId="10"/>
    <xf numFmtId="10" fontId="61" fillId="36" borderId="2" applyNumberFormat="0" applyBorder="0" applyAlignment="0" applyProtection="0"/>
    <xf numFmtId="10" fontId="61" fillId="36" borderId="2" applyNumberFormat="0" applyBorder="0" applyAlignment="0" applyProtection="0"/>
    <xf numFmtId="10" fontId="61" fillId="36" borderId="2" applyNumberFormat="0" applyBorder="0" applyAlignment="0" applyProtection="0"/>
    <xf numFmtId="10" fontId="61" fillId="36" borderId="2" applyNumberFormat="0" applyBorder="0" applyAlignment="0" applyProtection="0"/>
    <xf numFmtId="10" fontId="61" fillId="36" borderId="2" applyNumberFormat="0" applyBorder="0" applyAlignment="0" applyProtection="0"/>
    <xf numFmtId="10" fontId="61" fillId="36" borderId="2" applyNumberFormat="0" applyBorder="0" applyAlignment="0" applyProtection="0"/>
    <xf numFmtId="10" fontId="61" fillId="36" borderId="2" applyNumberFormat="0" applyBorder="0" applyAlignment="0" applyProtection="0"/>
    <xf numFmtId="0" fontId="87" fillId="12" borderId="11"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191" fontId="53" fillId="37" borderId="0"/>
    <xf numFmtId="0" fontId="4" fillId="0" borderId="0"/>
    <xf numFmtId="0" fontId="4" fillId="0" borderId="0"/>
    <xf numFmtId="0" fontId="4" fillId="0" borderId="0"/>
    <xf numFmtId="0" fontId="3" fillId="0" borderId="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8" fillId="0" borderId="22" applyNumberFormat="0" applyFill="0" applyAlignment="0" applyProtection="0"/>
    <xf numFmtId="0" fontId="69" fillId="0" borderId="0" applyNumberFormat="0">
      <alignment horizontal="right"/>
    </xf>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176"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72" fillId="0" borderId="0">
      <alignment vertical="center"/>
    </xf>
    <xf numFmtId="0" fontId="85" fillId="0" borderId="0"/>
    <xf numFmtId="0" fontId="42" fillId="0" borderId="0"/>
    <xf numFmtId="0" fontId="3" fillId="0" borderId="0"/>
    <xf numFmtId="0" fontId="3" fillId="0" borderId="0"/>
    <xf numFmtId="0" fontId="3" fillId="0" borderId="0"/>
    <xf numFmtId="0" fontId="42" fillId="0" borderId="0"/>
    <xf numFmtId="0" fontId="42" fillId="0" borderId="0"/>
    <xf numFmtId="0" fontId="3" fillId="0" borderId="0"/>
    <xf numFmtId="0" fontId="3" fillId="0" borderId="0"/>
    <xf numFmtId="0" fontId="42" fillId="0" borderId="0"/>
    <xf numFmtId="0" fontId="42" fillId="0" borderId="0"/>
    <xf numFmtId="0" fontId="42" fillId="0" borderId="0"/>
    <xf numFmtId="0" fontId="42" fillId="0" borderId="0"/>
    <xf numFmtId="0" fontId="73" fillId="0" borderId="0"/>
    <xf numFmtId="0" fontId="3" fillId="0" borderId="0"/>
    <xf numFmtId="0" fontId="3"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3" fillId="0" borderId="0"/>
    <xf numFmtId="0" fontId="3" fillId="0" borderId="0"/>
    <xf numFmtId="0" fontId="3" fillId="0" borderId="0"/>
    <xf numFmtId="176"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3" fillId="0" borderId="0"/>
    <xf numFmtId="0" fontId="57" fillId="0" borderId="0"/>
    <xf numFmtId="0" fontId="3" fillId="0" borderId="0"/>
    <xf numFmtId="0" fontId="57" fillId="0" borderId="0"/>
    <xf numFmtId="0" fontId="3" fillId="0" borderId="0"/>
    <xf numFmtId="0" fontId="3" fillId="0" borderId="0"/>
    <xf numFmtId="0" fontId="3" fillId="0" borderId="0"/>
    <xf numFmtId="0" fontId="3" fillId="0" borderId="0"/>
    <xf numFmtId="0" fontId="3" fillId="0" borderId="0"/>
    <xf numFmtId="0" fontId="3" fillId="0" borderId="0"/>
    <xf numFmtId="0" fontId="57" fillId="0" borderId="0"/>
    <xf numFmtId="0" fontId="57" fillId="0" borderId="0"/>
    <xf numFmtId="0" fontId="57" fillId="0" borderId="0"/>
    <xf numFmtId="0" fontId="57" fillId="0" borderId="0"/>
    <xf numFmtId="0" fontId="57"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57" fillId="0" borderId="0"/>
    <xf numFmtId="0" fontId="42" fillId="0" borderId="0"/>
    <xf numFmtId="0" fontId="5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7" fillId="0" borderId="0"/>
    <xf numFmtId="0" fontId="57" fillId="0" borderId="0"/>
    <xf numFmtId="0" fontId="57" fillId="0" borderId="0"/>
    <xf numFmtId="0" fontId="57" fillId="0" borderId="0"/>
    <xf numFmtId="0" fontId="57"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39" fillId="0" borderId="0"/>
    <xf numFmtId="0" fontId="1" fillId="0" borderId="0"/>
    <xf numFmtId="0" fontId="1" fillId="0" borderId="0"/>
    <xf numFmtId="0" fontId="42" fillId="0" borderId="0"/>
    <xf numFmtId="0" fontId="57" fillId="0" borderId="0"/>
    <xf numFmtId="0" fontId="57" fillId="0" borderId="0"/>
    <xf numFmtId="0" fontId="57" fillId="0" borderId="0"/>
    <xf numFmtId="176"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1" fillId="0" borderId="0"/>
    <xf numFmtId="0" fontId="1" fillId="0" borderId="0"/>
    <xf numFmtId="0" fontId="1" fillId="0" borderId="0"/>
    <xf numFmtId="0" fontId="3" fillId="0" borderId="0"/>
    <xf numFmtId="0" fontId="57" fillId="0" borderId="0"/>
    <xf numFmtId="192" fontId="5" fillId="0" borderId="0"/>
    <xf numFmtId="0" fontId="1" fillId="0" borderId="0"/>
    <xf numFmtId="0" fontId="1" fillId="0" borderId="0"/>
    <xf numFmtId="0" fontId="1" fillId="0" borderId="0"/>
    <xf numFmtId="0" fontId="1" fillId="0" borderId="0"/>
    <xf numFmtId="0" fontId="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192" fontId="5" fillId="0" borderId="0"/>
    <xf numFmtId="0" fontId="3" fillId="0" borderId="0"/>
    <xf numFmtId="0" fontId="3" fillId="0" borderId="0"/>
    <xf numFmtId="192" fontId="5"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3" fillId="0" borderId="0"/>
    <xf numFmtId="0" fontId="3" fillId="0" borderId="0"/>
    <xf numFmtId="0" fontId="3" fillId="0" borderId="0"/>
    <xf numFmtId="0" fontId="3" fillId="0" borderId="0"/>
    <xf numFmtId="0" fontId="3" fillId="0" borderId="0"/>
    <xf numFmtId="192" fontId="5" fillId="0" borderId="0"/>
    <xf numFmtId="192" fontId="5" fillId="0" borderId="0"/>
    <xf numFmtId="0" fontId="1" fillId="0" borderId="0"/>
    <xf numFmtId="0" fontId="1" fillId="0" borderId="0"/>
    <xf numFmtId="0" fontId="1" fillId="0" borderId="0"/>
    <xf numFmtId="0" fontId="1" fillId="0" borderId="0"/>
    <xf numFmtId="0" fontId="1" fillId="0" borderId="0"/>
    <xf numFmtId="192" fontId="5" fillId="0" borderId="0"/>
    <xf numFmtId="192" fontId="5" fillId="0" borderId="0"/>
    <xf numFmtId="192" fontId="5" fillId="0" borderId="0"/>
    <xf numFmtId="192" fontId="5"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192" fontId="5" fillId="0" borderId="0"/>
    <xf numFmtId="0"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3" fillId="0" borderId="0"/>
    <xf numFmtId="0" fontId="3" fillId="0" borderId="0"/>
    <xf numFmtId="0" fontId="3" fillId="0" borderId="0"/>
    <xf numFmtId="0" fontId="3" fillId="0" borderId="0"/>
    <xf numFmtId="0" fontId="3" fillId="0" borderId="0"/>
    <xf numFmtId="192" fontId="5" fillId="0" borderId="0"/>
    <xf numFmtId="192" fontId="5" fillId="0" borderId="0"/>
    <xf numFmtId="0" fontId="1" fillId="0" borderId="0"/>
    <xf numFmtId="0" fontId="1" fillId="0" borderId="0"/>
    <xf numFmtId="0" fontId="1" fillId="0" borderId="0"/>
    <xf numFmtId="0" fontId="1" fillId="0" borderId="0"/>
    <xf numFmtId="0" fontId="1" fillId="0" borderId="0"/>
    <xf numFmtId="192" fontId="5" fillId="0" borderId="0"/>
    <xf numFmtId="192" fontId="5" fillId="0" borderId="0"/>
    <xf numFmtId="192" fontId="5" fillId="0" borderId="0"/>
    <xf numFmtId="192" fontId="5" fillId="0" borderId="0"/>
    <xf numFmtId="0" fontId="74" fillId="0" borderId="0"/>
    <xf numFmtId="0" fontId="7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40" fillId="0" borderId="0"/>
    <xf numFmtId="0"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53" fillId="0" borderId="0"/>
    <xf numFmtId="0" fontId="53" fillId="0" borderId="0"/>
    <xf numFmtId="0" fontId="1" fillId="0" borderId="0"/>
    <xf numFmtId="0" fontId="3" fillId="0" borderId="0"/>
    <xf numFmtId="0" fontId="3" fillId="0" borderId="0"/>
    <xf numFmtId="0" fontId="3" fillId="0" borderId="0"/>
    <xf numFmtId="0" fontId="3" fillId="0" borderId="0"/>
    <xf numFmtId="0" fontId="39"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76" fontId="5" fillId="0" borderId="0"/>
    <xf numFmtId="176" fontId="5"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8" fillId="0" borderId="14"/>
    <xf numFmtId="37" fontId="8" fillId="0" borderId="14"/>
    <xf numFmtId="0" fontId="42" fillId="2" borderId="1"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42" fillId="2" borderId="1"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3" fillId="39" borderId="23" applyNumberFormat="0" applyFon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0" fontId="75" fillId="33" borderId="24" applyNumberFormat="0" applyAlignment="0" applyProtection="0"/>
    <xf numFmtId="14" fontId="46" fillId="0" borderId="0">
      <alignment horizontal="center" wrapText="1"/>
      <protection locked="0"/>
    </xf>
    <xf numFmtId="10" fontId="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3" fillId="0" borderId="0" applyFont="0" applyFill="0" applyBorder="0" applyAlignment="0" applyProtection="0"/>
    <xf numFmtId="0" fontId="88" fillId="0" borderId="0"/>
    <xf numFmtId="0" fontId="89" fillId="0" borderId="0"/>
    <xf numFmtId="193" fontId="86"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193" fontId="77" fillId="0" borderId="0"/>
    <xf numFmtId="4" fontId="53" fillId="0" borderId="13"/>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168" fontId="3" fillId="0" borderId="0" applyFont="0" applyFill="0" applyBorder="0" applyAlignment="0" applyProtection="0"/>
    <xf numFmtId="164" fontId="3" fillId="0" borderId="0" applyFont="0" applyFill="0" applyBorder="0" applyAlignment="0" applyProtection="0"/>
    <xf numFmtId="0" fontId="80" fillId="0" borderId="0">
      <alignment vertical="top"/>
    </xf>
    <xf numFmtId="194" fontId="3" fillId="0" borderId="0" applyFont="0" applyFill="0" applyBorder="0" applyAlignment="0" applyProtection="0"/>
    <xf numFmtId="195" fontId="3" fillId="0" borderId="0" applyFont="0" applyFill="0" applyBorder="0" applyAlignment="0" applyProtection="0"/>
    <xf numFmtId="196" fontId="3" fillId="0" borderId="26" applyFont="0" applyFill="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97" fontId="3" fillId="0" borderId="0" applyFont="0" applyFill="0" applyBorder="0" applyAlignment="0" applyProtection="0"/>
    <xf numFmtId="198" fontId="3" fillId="0" borderId="0" applyFont="0" applyFill="0" applyBorder="0" applyAlignment="0" applyProtection="0"/>
    <xf numFmtId="0" fontId="3" fillId="0" borderId="0">
      <alignment vertical="center"/>
    </xf>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48" fillId="33"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67" fillId="20"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5" fillId="0" borderId="0" applyFont="0" applyFill="0" applyBorder="0" applyAlignment="0" applyProtection="0"/>
    <xf numFmtId="44" fontId="1" fillId="0" borderId="0" applyFont="0" applyFill="0" applyBorder="0" applyAlignment="0" applyProtection="0"/>
    <xf numFmtId="0" fontId="90" fillId="0" borderId="0"/>
    <xf numFmtId="43" fontId="3" fillId="0" borderId="0" applyFont="0" applyFill="0" applyBorder="0" applyAlignment="0" applyProtection="0"/>
    <xf numFmtId="43" fontId="3" fillId="0" borderId="0" applyFont="0" applyFill="0" applyBorder="0" applyAlignment="0" applyProtection="0"/>
    <xf numFmtId="0" fontId="90" fillId="0" borderId="0"/>
    <xf numFmtId="0" fontId="90" fillId="0" borderId="0"/>
    <xf numFmtId="43" fontId="3" fillId="0" borderId="0" applyFont="0" applyFill="0" applyBorder="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10" fontId="61" fillId="36" borderId="27" applyNumberFormat="0" applyBorder="0" applyAlignment="0" applyProtection="0"/>
    <xf numFmtId="0" fontId="48" fillId="33" borderId="29" applyNumberFormat="0" applyAlignment="0" applyProtection="0"/>
    <xf numFmtId="0" fontId="67" fillId="20" borderId="29" applyNumberFormat="0" applyAlignment="0" applyProtection="0"/>
    <xf numFmtId="0" fontId="3" fillId="39" borderId="30" applyNumberFormat="0" applyFont="0" applyAlignment="0" applyProtection="0"/>
    <xf numFmtId="0" fontId="79" fillId="0" borderId="32" applyNumberFormat="0" applyFill="0" applyAlignment="0" applyProtection="0"/>
    <xf numFmtId="0" fontId="75" fillId="33" borderId="31"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90" fillId="0" borderId="0"/>
    <xf numFmtId="0" fontId="3" fillId="39" borderId="30" applyNumberFormat="0" applyFont="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3" fillId="39" borderId="30" applyNumberFormat="0" applyFont="0" applyAlignment="0" applyProtection="0"/>
    <xf numFmtId="0" fontId="48" fillId="33" borderId="29" applyNumberFormat="0" applyAlignment="0" applyProtection="0"/>
    <xf numFmtId="0" fontId="3" fillId="39" borderId="30" applyNumberFormat="0" applyFont="0" applyAlignment="0" applyProtection="0"/>
    <xf numFmtId="0" fontId="3" fillId="39" borderId="30" applyNumberFormat="0" applyFont="0" applyAlignment="0" applyProtection="0"/>
    <xf numFmtId="0" fontId="79" fillId="0" borderId="32" applyNumberFormat="0" applyFill="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75" fillId="33" borderId="31"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75" fillId="33" borderId="31" applyNumberFormat="0" applyAlignment="0" applyProtection="0"/>
    <xf numFmtId="0" fontId="79" fillId="0" borderId="32" applyNumberFormat="0" applyFill="0" applyAlignment="0" applyProtection="0"/>
    <xf numFmtId="43" fontId="3" fillId="0" borderId="0" applyFont="0" applyFill="0" applyBorder="0" applyAlignment="0" applyProtection="0"/>
    <xf numFmtId="0" fontId="48" fillId="33" borderId="29" applyNumberFormat="0" applyAlignment="0" applyProtection="0"/>
    <xf numFmtId="37" fontId="8" fillId="0" borderId="28"/>
    <xf numFmtId="0" fontId="48" fillId="33" borderId="29" applyNumberFormat="0" applyAlignment="0" applyProtection="0"/>
    <xf numFmtId="0" fontId="48" fillId="33" borderId="29" applyNumberFormat="0" applyAlignment="0" applyProtection="0"/>
    <xf numFmtId="0" fontId="3" fillId="39" borderId="30" applyNumberFormat="0" applyFont="0" applyAlignment="0" applyProtection="0"/>
    <xf numFmtId="0" fontId="75" fillId="33" borderId="31" applyNumberFormat="0" applyAlignment="0" applyProtection="0"/>
    <xf numFmtId="0" fontId="90" fillId="0" borderId="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67" fillId="20" borderId="29" applyNumberFormat="0" applyAlignment="0" applyProtection="0"/>
    <xf numFmtId="43" fontId="3" fillId="0" borderId="0" applyFont="0" applyFill="0" applyBorder="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3" fillId="39" borderId="30" applyNumberFormat="0" applyFont="0" applyAlignment="0" applyProtection="0"/>
    <xf numFmtId="0" fontId="79" fillId="0" borderId="32" applyNumberFormat="0" applyFill="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90" fillId="0" borderId="0"/>
    <xf numFmtId="0" fontId="48" fillId="33" borderId="29" applyNumberFormat="0" applyAlignment="0" applyProtection="0"/>
    <xf numFmtId="10" fontId="61" fillId="36" borderId="27" applyNumberFormat="0" applyBorder="0" applyAlignment="0" applyProtection="0"/>
    <xf numFmtId="0" fontId="48" fillId="33" borderId="29" applyNumberFormat="0" applyAlignment="0" applyProtection="0"/>
    <xf numFmtId="0" fontId="75" fillId="33" borderId="31" applyNumberFormat="0" applyAlignment="0" applyProtection="0"/>
    <xf numFmtId="0" fontId="48" fillId="33" borderId="29" applyNumberFormat="0" applyAlignment="0" applyProtection="0"/>
    <xf numFmtId="0" fontId="3" fillId="39" borderId="30" applyNumberFormat="0" applyFon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10" fontId="61" fillId="36" borderId="27" applyNumberFormat="0" applyBorder="0" applyAlignment="0" applyProtection="0"/>
    <xf numFmtId="0" fontId="3" fillId="39" borderId="30" applyNumberFormat="0" applyFont="0" applyAlignment="0" applyProtection="0"/>
    <xf numFmtId="0" fontId="48" fillId="33" borderId="29" applyNumberFormat="0" applyAlignment="0" applyProtection="0"/>
    <xf numFmtId="0" fontId="48" fillId="33" borderId="29" applyNumberFormat="0" applyAlignment="0" applyProtection="0"/>
    <xf numFmtId="0" fontId="79" fillId="0" borderId="32" applyNumberFormat="0" applyFill="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43" fontId="3" fillId="0" borderId="0" applyFont="0" applyFill="0" applyBorder="0" applyAlignment="0" applyProtection="0"/>
    <xf numFmtId="0" fontId="48" fillId="33" borderId="29" applyNumberFormat="0" applyAlignment="0" applyProtection="0"/>
    <xf numFmtId="0" fontId="75" fillId="33" borderId="31"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90" fillId="0" borderId="0"/>
    <xf numFmtId="43" fontId="3" fillId="0" borderId="0" applyFont="0" applyFill="0" applyBorder="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37" fontId="8" fillId="0" borderId="28"/>
    <xf numFmtId="0" fontId="75" fillId="33" borderId="31" applyNumberFormat="0" applyAlignment="0" applyProtection="0"/>
    <xf numFmtId="0" fontId="75" fillId="33" borderId="31" applyNumberFormat="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10" fontId="61" fillId="36" borderId="27" applyNumberFormat="0" applyBorder="0" applyAlignment="0" applyProtection="0"/>
    <xf numFmtId="10" fontId="61" fillId="36" borderId="27" applyNumberFormat="0" applyBorder="0" applyAlignment="0" applyProtection="0"/>
    <xf numFmtId="0" fontId="3" fillId="39" borderId="30" applyNumberFormat="0" applyFont="0" applyAlignment="0" applyProtection="0"/>
    <xf numFmtId="0" fontId="75" fillId="33" borderId="31" applyNumberFormat="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3" fillId="39" borderId="30" applyNumberFormat="0" applyFon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75" fillId="33" borderId="31" applyNumberFormat="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75" fillId="33" borderId="31" applyNumberFormat="0" applyAlignment="0" applyProtection="0"/>
    <xf numFmtId="0" fontId="48" fillId="33" borderId="29" applyNumberFormat="0" applyAlignment="0" applyProtection="0"/>
    <xf numFmtId="0" fontId="3" fillId="39" borderId="30" applyNumberFormat="0" applyFont="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75" fillId="33" borderId="31" applyNumberFormat="0" applyAlignment="0" applyProtection="0"/>
    <xf numFmtId="0" fontId="90" fillId="0" borderId="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10" fontId="61" fillId="36" borderId="27" applyNumberFormat="0" applyBorder="0" applyAlignment="0" applyProtection="0"/>
    <xf numFmtId="0" fontId="67" fillId="20" borderId="29" applyNumberFormat="0" applyAlignment="0" applyProtection="0"/>
    <xf numFmtId="0" fontId="48" fillId="33" borderId="29" applyNumberFormat="0" applyAlignment="0" applyProtection="0"/>
    <xf numFmtId="0" fontId="90" fillId="0" borderId="0"/>
    <xf numFmtId="0" fontId="3" fillId="39" borderId="30" applyNumberFormat="0" applyFont="0" applyAlignment="0" applyProtection="0"/>
    <xf numFmtId="0" fontId="3" fillId="39" borderId="30" applyNumberFormat="0" applyFont="0" applyAlignment="0" applyProtection="0"/>
    <xf numFmtId="0" fontId="79" fillId="0" borderId="32" applyNumberFormat="0" applyFill="0" applyAlignment="0" applyProtection="0"/>
    <xf numFmtId="0" fontId="79" fillId="0" borderId="32" applyNumberFormat="0" applyFill="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48" fillId="33" borderId="29" applyNumberFormat="0" applyAlignment="0" applyProtection="0"/>
    <xf numFmtId="10" fontId="61" fillId="36" borderId="27" applyNumberFormat="0" applyBorder="0" applyAlignment="0" applyProtection="0"/>
    <xf numFmtId="0" fontId="67" fillId="20" borderId="29" applyNumberFormat="0" applyAlignment="0" applyProtection="0"/>
    <xf numFmtId="0" fontId="75" fillId="33" borderId="31" applyNumberFormat="0" applyAlignment="0" applyProtection="0"/>
    <xf numFmtId="0" fontId="67" fillId="20" borderId="29" applyNumberFormat="0" applyAlignment="0" applyProtection="0"/>
    <xf numFmtId="43" fontId="3" fillId="0" borderId="0" applyFont="0" applyFill="0" applyBorder="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3" fillId="39" borderId="30" applyNumberFormat="0" applyFont="0" applyAlignment="0" applyProtection="0"/>
    <xf numFmtId="0" fontId="3" fillId="39" borderId="30" applyNumberFormat="0" applyFont="0" applyAlignment="0" applyProtection="0"/>
    <xf numFmtId="0" fontId="3" fillId="39" borderId="30" applyNumberFormat="0" applyFont="0" applyAlignment="0" applyProtection="0"/>
    <xf numFmtId="0" fontId="75" fillId="33" borderId="31" applyNumberFormat="0" applyAlignment="0" applyProtection="0"/>
    <xf numFmtId="0" fontId="75" fillId="33" borderId="31" applyNumberFormat="0" applyAlignment="0" applyProtection="0"/>
    <xf numFmtId="0" fontId="75" fillId="33" borderId="31" applyNumberFormat="0" applyAlignment="0" applyProtection="0"/>
    <xf numFmtId="0" fontId="79" fillId="0" borderId="32" applyNumberFormat="0" applyFill="0" applyAlignment="0" applyProtection="0"/>
    <xf numFmtId="0" fontId="79" fillId="0" borderId="32" applyNumberFormat="0" applyFill="0" applyAlignment="0" applyProtection="0"/>
    <xf numFmtId="0" fontId="79" fillId="0" borderId="32" applyNumberFormat="0" applyFill="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67" fillId="20" borderId="29" applyNumberFormat="0" applyAlignment="0" applyProtection="0"/>
    <xf numFmtId="0" fontId="67" fillId="20" borderId="29" applyNumberFormat="0" applyAlignment="0" applyProtection="0"/>
    <xf numFmtId="0" fontId="67" fillId="20" borderId="29" applyNumberFormat="0" applyAlignment="0" applyProtection="0"/>
    <xf numFmtId="0" fontId="48" fillId="33" borderId="29" applyNumberFormat="0" applyAlignment="0" applyProtection="0"/>
    <xf numFmtId="0" fontId="48" fillId="33" borderId="29" applyNumberFormat="0" applyAlignment="0" applyProtection="0"/>
    <xf numFmtId="0" fontId="48" fillId="33" borderId="29" applyNumberFormat="0" applyAlignment="0" applyProtection="0"/>
    <xf numFmtId="0" fontId="3" fillId="39" borderId="30" applyNumberFormat="0" applyFont="0" applyAlignment="0" applyProtection="0"/>
    <xf numFmtId="0" fontId="48" fillId="33" borderId="29" applyNumberFormat="0" applyAlignment="0" applyProtection="0"/>
    <xf numFmtId="0" fontId="48" fillId="33" borderId="29" applyNumberFormat="0" applyAlignment="0" applyProtection="0"/>
    <xf numFmtId="0" fontId="75" fillId="33" borderId="31" applyNumberFormat="0" applyAlignment="0" applyProtection="0"/>
    <xf numFmtId="0" fontId="75" fillId="33" borderId="31" applyNumberFormat="0" applyAlignment="0" applyProtection="0"/>
    <xf numFmtId="0" fontId="48" fillId="33" borderId="29" applyNumberFormat="0" applyAlignment="0" applyProtection="0"/>
    <xf numFmtId="0" fontId="48" fillId="33" borderId="29" applyNumberFormat="0" applyAlignment="0" applyProtection="0"/>
    <xf numFmtId="0" fontId="90" fillId="0" borderId="0"/>
    <xf numFmtId="0" fontId="101" fillId="0" borderId="0"/>
    <xf numFmtId="0" fontId="10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8" fillId="33" borderId="55" applyNumberFormat="0" applyAlignment="0" applyProtection="0"/>
    <xf numFmtId="0" fontId="67" fillId="20" borderId="49" applyNumberFormat="0" applyAlignment="0" applyProtection="0"/>
    <xf numFmtId="0" fontId="67" fillId="20" borderId="49" applyNumberFormat="0" applyAlignment="0" applyProtection="0"/>
    <xf numFmtId="0" fontId="62" fillId="0" borderId="47">
      <alignment horizontal="left" vertical="center"/>
    </xf>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62" fillId="0" borderId="47">
      <alignment horizontal="left" vertical="center"/>
    </xf>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199" fontId="101" fillId="0" borderId="0" applyFont="0" applyFill="0" applyBorder="0" applyAlignment="0" applyProtection="0">
      <alignment vertical="center"/>
    </xf>
    <xf numFmtId="0" fontId="3" fillId="39" borderId="50" applyNumberFormat="0" applyFont="0" applyAlignment="0" applyProtection="0"/>
    <xf numFmtId="0" fontId="3" fillId="39" borderId="50" applyNumberFormat="0" applyFon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10" fontId="61" fillId="36" borderId="46" applyNumberFormat="0" applyBorder="0" applyAlignment="0" applyProtection="0"/>
    <xf numFmtId="10" fontId="61" fillId="36" borderId="46" applyNumberFormat="0" applyBorder="0" applyAlignment="0" applyProtection="0"/>
    <xf numFmtId="10" fontId="61" fillId="36" borderId="46" applyNumberFormat="0" applyBorder="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101" fillId="0" borderId="0">
      <alignment vertical="center"/>
    </xf>
    <xf numFmtId="0" fontId="3" fillId="39" borderId="50" applyNumberFormat="0" applyFont="0" applyAlignment="0" applyProtection="0"/>
    <xf numFmtId="0" fontId="67" fillId="20" borderId="49" applyNumberFormat="0" applyAlignment="0" applyProtection="0"/>
    <xf numFmtId="10" fontId="61" fillId="36" borderId="46" applyNumberFormat="0" applyBorder="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3" fillId="39" borderId="50" applyNumberFormat="0" applyFon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10" fontId="61" fillId="36" borderId="46" applyNumberFormat="0" applyBorder="0" applyAlignment="0" applyProtection="0"/>
    <xf numFmtId="10" fontId="61" fillId="36" borderId="46" applyNumberFormat="0" applyBorder="0" applyAlignment="0" applyProtection="0"/>
    <xf numFmtId="10" fontId="61" fillId="36" borderId="46" applyNumberFormat="0" applyBorder="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199" fontId="101" fillId="0" borderId="0" applyFont="0" applyFill="0" applyBorder="0" applyAlignment="0" applyProtection="0">
      <alignment vertical="center"/>
    </xf>
    <xf numFmtId="0" fontId="48" fillId="33" borderId="55" applyNumberFormat="0" applyAlignment="0" applyProtection="0"/>
    <xf numFmtId="0" fontId="48" fillId="33" borderId="55" applyNumberFormat="0" applyAlignment="0" applyProtection="0"/>
    <xf numFmtId="0" fontId="75" fillId="33" borderId="57" applyNumberFormat="0" applyAlignment="0" applyProtection="0"/>
    <xf numFmtId="0" fontId="79" fillId="0" borderId="58" applyNumberFormat="0" applyFill="0" applyAlignment="0" applyProtection="0"/>
    <xf numFmtId="0" fontId="3" fillId="39" borderId="56" applyNumberFormat="0" applyFont="0" applyAlignment="0" applyProtection="0"/>
    <xf numFmtId="0" fontId="67" fillId="20" borderId="55" applyNumberFormat="0" applyAlignment="0" applyProtection="0"/>
    <xf numFmtId="0" fontId="48" fillId="33" borderId="55" applyNumberFormat="0" applyAlignment="0" applyProtection="0"/>
    <xf numFmtId="10" fontId="61" fillId="36" borderId="53" applyNumberFormat="0" applyBorder="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67" fillId="20"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48" fillId="33" borderId="49" applyNumberFormat="0" applyAlignment="0" applyProtection="0"/>
    <xf numFmtId="0" fontId="101" fillId="0" borderId="0">
      <alignment vertical="center"/>
    </xf>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79" fillId="0" borderId="52" applyNumberFormat="0" applyFill="0" applyAlignment="0" applyProtection="0"/>
    <xf numFmtId="0" fontId="101" fillId="0" borderId="0">
      <alignment vertical="center"/>
    </xf>
    <xf numFmtId="199" fontId="101" fillId="0" borderId="0" applyFont="0" applyFill="0" applyBorder="0" applyAlignment="0" applyProtection="0">
      <alignment vertical="center"/>
    </xf>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75" fillId="33" borderId="51" applyNumberForma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0" fontId="3" fillId="39" borderId="50" applyNumberFormat="0" applyFont="0" applyAlignment="0" applyProtection="0"/>
    <xf numFmtId="37" fontId="8" fillId="0" borderId="48"/>
    <xf numFmtId="0" fontId="62" fillId="0" borderId="37">
      <alignment horizontal="left" vertical="center"/>
    </xf>
    <xf numFmtId="0" fontId="62" fillId="0" borderId="37">
      <alignment horizontal="left" vertical="center"/>
    </xf>
    <xf numFmtId="10" fontId="61" fillId="36" borderId="39" applyNumberFormat="0" applyBorder="0" applyAlignment="0" applyProtection="0"/>
    <xf numFmtId="10" fontId="61" fillId="36" borderId="39" applyNumberFormat="0" applyBorder="0" applyAlignment="0" applyProtection="0"/>
    <xf numFmtId="10" fontId="61" fillId="36" borderId="39" applyNumberFormat="0" applyBorder="0" applyAlignment="0" applyProtection="0"/>
    <xf numFmtId="10" fontId="61" fillId="36" borderId="39" applyNumberFormat="0" applyBorder="0" applyAlignment="0" applyProtection="0"/>
    <xf numFmtId="10" fontId="61" fillId="36" borderId="39" applyNumberFormat="0" applyBorder="0" applyAlignment="0" applyProtection="0"/>
    <xf numFmtId="10" fontId="61" fillId="36" borderId="39" applyNumberFormat="0" applyBorder="0" applyAlignment="0" applyProtection="0"/>
    <xf numFmtId="10" fontId="61" fillId="36" borderId="39" applyNumberFormat="0" applyBorder="0" applyAlignment="0" applyProtection="0"/>
    <xf numFmtId="199" fontId="101" fillId="0" borderId="0" applyFont="0" applyFill="0" applyBorder="0" applyAlignment="0" applyProtection="0">
      <alignment vertical="center"/>
    </xf>
    <xf numFmtId="0" fontId="3" fillId="39" borderId="50" applyNumberFormat="0" applyFont="0" applyAlignment="0" applyProtection="0"/>
    <xf numFmtId="37" fontId="8" fillId="0" borderId="48"/>
    <xf numFmtId="0" fontId="101" fillId="0" borderId="0">
      <alignment vertical="center"/>
    </xf>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10" fontId="61" fillId="36" borderId="40" applyNumberFormat="0" applyBorder="0" applyAlignment="0" applyProtection="0"/>
    <xf numFmtId="0" fontId="48" fillId="33" borderId="42" applyNumberFormat="0" applyAlignment="0" applyProtection="0"/>
    <xf numFmtId="0" fontId="67" fillId="20" borderId="42" applyNumberFormat="0" applyAlignment="0" applyProtection="0"/>
    <xf numFmtId="0" fontId="3" fillId="39" borderId="43" applyNumberFormat="0" applyFont="0" applyAlignment="0" applyProtection="0"/>
    <xf numFmtId="0" fontId="79" fillId="0" borderId="45" applyNumberFormat="0" applyFill="0" applyAlignment="0" applyProtection="0"/>
    <xf numFmtId="0" fontId="75" fillId="33" borderId="44"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3" fillId="39" borderId="43" applyNumberFormat="0" applyFont="0" applyAlignment="0" applyProtection="0"/>
    <xf numFmtId="0" fontId="48" fillId="33" borderId="42" applyNumberFormat="0" applyAlignment="0" applyProtection="0"/>
    <xf numFmtId="0" fontId="3" fillId="39" borderId="43" applyNumberFormat="0" applyFont="0" applyAlignment="0" applyProtection="0"/>
    <xf numFmtId="0" fontId="3" fillId="39" borderId="43" applyNumberFormat="0" applyFont="0" applyAlignment="0" applyProtection="0"/>
    <xf numFmtId="0" fontId="79" fillId="0" borderId="45" applyNumberFormat="0" applyFill="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75" fillId="33" borderId="44"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75" fillId="33" borderId="44" applyNumberFormat="0" applyAlignment="0" applyProtection="0"/>
    <xf numFmtId="0" fontId="79" fillId="0" borderId="45" applyNumberFormat="0" applyFill="0" applyAlignment="0" applyProtection="0"/>
    <xf numFmtId="0" fontId="48" fillId="33" borderId="42" applyNumberFormat="0" applyAlignment="0" applyProtection="0"/>
    <xf numFmtId="37" fontId="8" fillId="0" borderId="41"/>
    <xf numFmtId="0" fontId="48" fillId="33"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75" fillId="33" borderId="44"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79" fillId="0" borderId="45" applyNumberFormat="0" applyFill="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10" fontId="61" fillId="36" borderId="40" applyNumberFormat="0" applyBorder="0" applyAlignment="0" applyProtection="0"/>
    <xf numFmtId="0" fontId="48" fillId="33" borderId="42" applyNumberFormat="0" applyAlignment="0" applyProtection="0"/>
    <xf numFmtId="0" fontId="75" fillId="33" borderId="44" applyNumberFormat="0" applyAlignment="0" applyProtection="0"/>
    <xf numFmtId="0" fontId="48" fillId="33" borderId="42" applyNumberFormat="0" applyAlignment="0" applyProtection="0"/>
    <xf numFmtId="0" fontId="3" fillId="39" borderId="43" applyNumberFormat="0" applyFon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10" fontId="61" fillId="36" borderId="40" applyNumberFormat="0" applyBorder="0" applyAlignment="0" applyProtection="0"/>
    <xf numFmtId="0" fontId="3" fillId="39" borderId="43" applyNumberFormat="0" applyFont="0" applyAlignment="0" applyProtection="0"/>
    <xf numFmtId="0" fontId="48" fillId="33" borderId="42" applyNumberFormat="0" applyAlignment="0" applyProtection="0"/>
    <xf numFmtId="0" fontId="48" fillId="33" borderId="42" applyNumberFormat="0" applyAlignment="0" applyProtection="0"/>
    <xf numFmtId="0" fontId="79" fillId="0" borderId="45" applyNumberFormat="0" applyFill="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75" fillId="33" borderId="44"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37" fontId="8" fillId="0" borderId="41"/>
    <xf numFmtId="0" fontId="75" fillId="33" borderId="44" applyNumberFormat="0" applyAlignment="0" applyProtection="0"/>
    <xf numFmtId="0" fontId="75" fillId="33" borderId="44" applyNumberFormat="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10" fontId="61" fillId="36" borderId="40" applyNumberFormat="0" applyBorder="0" applyAlignment="0" applyProtection="0"/>
    <xf numFmtId="10" fontId="61" fillId="36" borderId="40" applyNumberFormat="0" applyBorder="0" applyAlignment="0" applyProtection="0"/>
    <xf numFmtId="0" fontId="3" fillId="39" borderId="43" applyNumberFormat="0" applyFont="0" applyAlignment="0" applyProtection="0"/>
    <xf numFmtId="0" fontId="75" fillId="33" borderId="44" applyNumberFormat="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75" fillId="33" borderId="44" applyNumberFormat="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75" fillId="33" borderId="44" applyNumberFormat="0" applyAlignment="0" applyProtection="0"/>
    <xf numFmtId="0" fontId="48" fillId="33" borderId="42" applyNumberFormat="0" applyAlignment="0" applyProtection="0"/>
    <xf numFmtId="0" fontId="3" fillId="39" borderId="43" applyNumberFormat="0" applyFont="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75" fillId="33" borderId="44"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10" fontId="61" fillId="36" borderId="40" applyNumberFormat="0" applyBorder="0" applyAlignment="0" applyProtection="0"/>
    <xf numFmtId="0" fontId="67" fillId="20"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3" fillId="39" borderId="43" applyNumberFormat="0" applyFont="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48" fillId="33" borderId="42" applyNumberFormat="0" applyAlignment="0" applyProtection="0"/>
    <xf numFmtId="10" fontId="61" fillId="36" borderId="40" applyNumberFormat="0" applyBorder="0" applyAlignment="0" applyProtection="0"/>
    <xf numFmtId="0" fontId="67" fillId="20" borderId="42" applyNumberFormat="0" applyAlignment="0" applyProtection="0"/>
    <xf numFmtId="0" fontId="75" fillId="33" borderId="44"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3" fillId="39" borderId="43" applyNumberFormat="0" applyFont="0" applyAlignment="0" applyProtection="0"/>
    <xf numFmtId="0" fontId="3" fillId="39" borderId="43" applyNumberFormat="0" applyFont="0" applyAlignment="0" applyProtection="0"/>
    <xf numFmtId="0" fontId="75" fillId="33" borderId="44" applyNumberFormat="0" applyAlignment="0" applyProtection="0"/>
    <xf numFmtId="0" fontId="75" fillId="33" borderId="44" applyNumberFormat="0" applyAlignment="0" applyProtection="0"/>
    <xf numFmtId="0" fontId="75" fillId="33" borderId="44" applyNumberFormat="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67" fillId="20" borderId="42" applyNumberFormat="0" applyAlignment="0" applyProtection="0"/>
    <xf numFmtId="0" fontId="67" fillId="20" borderId="42" applyNumberFormat="0" applyAlignment="0" applyProtection="0"/>
    <xf numFmtId="0" fontId="67" fillId="20" borderId="42" applyNumberFormat="0" applyAlignment="0" applyProtection="0"/>
    <xf numFmtId="0" fontId="48" fillId="33" borderId="42" applyNumberFormat="0" applyAlignment="0" applyProtection="0"/>
    <xf numFmtId="0" fontId="48" fillId="33" borderId="42" applyNumberFormat="0" applyAlignment="0" applyProtection="0"/>
    <xf numFmtId="0" fontId="48" fillId="33" borderId="42" applyNumberFormat="0" applyAlignment="0" applyProtection="0"/>
    <xf numFmtId="0" fontId="3" fillId="39" borderId="43" applyNumberFormat="0" applyFont="0" applyAlignment="0" applyProtection="0"/>
    <xf numFmtId="0" fontId="48" fillId="33" borderId="42" applyNumberFormat="0" applyAlignment="0" applyProtection="0"/>
    <xf numFmtId="0" fontId="48" fillId="33" borderId="42" applyNumberFormat="0" applyAlignment="0" applyProtection="0"/>
    <xf numFmtId="0" fontId="75" fillId="33" borderId="44" applyNumberFormat="0" applyAlignment="0" applyProtection="0"/>
    <xf numFmtId="0" fontId="75" fillId="33" borderId="44" applyNumberFormat="0" applyAlignment="0" applyProtection="0"/>
    <xf numFmtId="0" fontId="48" fillId="33" borderId="42" applyNumberFormat="0" applyAlignment="0" applyProtection="0"/>
    <xf numFmtId="0" fontId="48" fillId="33" borderId="42" applyNumberFormat="0" applyAlignment="0" applyProtection="0"/>
    <xf numFmtId="0" fontId="101" fillId="0" borderId="0">
      <alignment vertical="center"/>
    </xf>
    <xf numFmtId="199" fontId="101" fillId="0" borderId="0" applyFont="0" applyFill="0" applyBorder="0" applyAlignment="0" applyProtection="0">
      <alignment vertical="center"/>
    </xf>
    <xf numFmtId="0" fontId="102" fillId="43" borderId="0" applyNumberFormat="0" applyBorder="0" applyAlignment="0" applyProtection="0">
      <alignment vertical="center"/>
    </xf>
    <xf numFmtId="0" fontId="103" fillId="0" borderId="0"/>
    <xf numFmtId="0" fontId="103" fillId="0" borderId="0"/>
    <xf numFmtId="0" fontId="101" fillId="0" borderId="0">
      <alignment vertical="center"/>
    </xf>
    <xf numFmtId="199" fontId="101" fillId="0" borderId="0" applyFont="0" applyFill="0" applyBorder="0" applyAlignment="0" applyProtection="0">
      <alignment vertical="center"/>
    </xf>
    <xf numFmtId="0" fontId="101" fillId="0" borderId="0">
      <alignment vertical="center"/>
    </xf>
    <xf numFmtId="199" fontId="101" fillId="0" borderId="0" applyFont="0" applyFill="0" applyBorder="0" applyAlignment="0" applyProtection="0">
      <alignment vertical="center"/>
    </xf>
    <xf numFmtId="0" fontId="101" fillId="0" borderId="0">
      <alignment vertical="center"/>
    </xf>
    <xf numFmtId="199" fontId="101" fillId="0" borderId="0" applyFont="0" applyFill="0" applyBorder="0" applyAlignment="0" applyProtection="0">
      <alignment vertical="center"/>
    </xf>
    <xf numFmtId="0" fontId="101" fillId="0" borderId="0">
      <alignment vertical="center"/>
    </xf>
    <xf numFmtId="199" fontId="101" fillId="0" borderId="0" applyFont="0" applyFill="0" applyBorder="0" applyAlignment="0" applyProtection="0">
      <alignment vertical="center"/>
    </xf>
    <xf numFmtId="0" fontId="101" fillId="0" borderId="0">
      <alignment vertical="center"/>
    </xf>
    <xf numFmtId="199" fontId="101" fillId="0" borderId="0" applyFont="0" applyFill="0" applyBorder="0" applyAlignment="0" applyProtection="0">
      <alignment vertical="center"/>
    </xf>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3" fillId="39" borderId="56" applyNumberFormat="0" applyFont="0" applyAlignment="0" applyProtection="0"/>
    <xf numFmtId="0" fontId="48" fillId="33" borderId="55" applyNumberFormat="0" applyAlignment="0" applyProtection="0"/>
    <xf numFmtId="0" fontId="3" fillId="39" borderId="56" applyNumberFormat="0" applyFont="0" applyAlignment="0" applyProtection="0"/>
    <xf numFmtId="0" fontId="3" fillId="39" borderId="56" applyNumberFormat="0" applyFont="0" applyAlignment="0" applyProtection="0"/>
    <xf numFmtId="0" fontId="79" fillId="0" borderId="58" applyNumberFormat="0" applyFill="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75" fillId="33" borderId="57"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75" fillId="33" borderId="57" applyNumberFormat="0" applyAlignment="0" applyProtection="0"/>
    <xf numFmtId="0" fontId="79" fillId="0" borderId="58" applyNumberFormat="0" applyFill="0" applyAlignment="0" applyProtection="0"/>
    <xf numFmtId="0" fontId="48" fillId="33" borderId="55" applyNumberFormat="0" applyAlignment="0" applyProtection="0"/>
    <xf numFmtId="37" fontId="8" fillId="0" borderId="54"/>
    <xf numFmtId="0" fontId="48" fillId="33"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75" fillId="33" borderId="57"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79" fillId="0" borderId="58" applyNumberFormat="0" applyFill="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10" fontId="61" fillId="36" borderId="53" applyNumberFormat="0" applyBorder="0" applyAlignment="0" applyProtection="0"/>
    <xf numFmtId="0" fontId="48" fillId="33" borderId="55" applyNumberFormat="0" applyAlignment="0" applyProtection="0"/>
    <xf numFmtId="0" fontId="75" fillId="33" borderId="57" applyNumberFormat="0" applyAlignment="0" applyProtection="0"/>
    <xf numFmtId="0" fontId="48" fillId="33" borderId="55" applyNumberFormat="0" applyAlignment="0" applyProtection="0"/>
    <xf numFmtId="0" fontId="3" fillId="39" borderId="56" applyNumberFormat="0" applyFon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10" fontId="61" fillId="36" borderId="53" applyNumberFormat="0" applyBorder="0" applyAlignment="0" applyProtection="0"/>
    <xf numFmtId="0" fontId="3" fillId="39" borderId="56" applyNumberFormat="0" applyFont="0" applyAlignment="0" applyProtection="0"/>
    <xf numFmtId="0" fontId="48" fillId="33" borderId="55" applyNumberFormat="0" applyAlignment="0" applyProtection="0"/>
    <xf numFmtId="0" fontId="48" fillId="33" borderId="55" applyNumberFormat="0" applyAlignment="0" applyProtection="0"/>
    <xf numFmtId="0" fontId="79" fillId="0" borderId="58" applyNumberFormat="0" applyFill="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75" fillId="33" borderId="57"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37" fontId="8" fillId="0" borderId="54"/>
    <xf numFmtId="0" fontId="75" fillId="33" borderId="57" applyNumberFormat="0" applyAlignment="0" applyProtection="0"/>
    <xf numFmtId="0" fontId="75" fillId="33" borderId="57" applyNumberFormat="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10" fontId="61" fillId="36" borderId="53" applyNumberFormat="0" applyBorder="0" applyAlignment="0" applyProtection="0"/>
    <xf numFmtId="10" fontId="61" fillId="36" borderId="53" applyNumberFormat="0" applyBorder="0" applyAlignment="0" applyProtection="0"/>
    <xf numFmtId="0" fontId="3" fillId="39" borderId="56" applyNumberFormat="0" applyFont="0" applyAlignment="0" applyProtection="0"/>
    <xf numFmtId="0" fontId="75" fillId="33" borderId="57" applyNumberFormat="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75" fillId="33" borderId="57" applyNumberFormat="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75" fillId="33" borderId="57" applyNumberFormat="0" applyAlignment="0" applyProtection="0"/>
    <xf numFmtId="0" fontId="48" fillId="33" borderId="55" applyNumberFormat="0" applyAlignment="0" applyProtection="0"/>
    <xf numFmtId="0" fontId="3" fillId="39" borderId="56" applyNumberFormat="0" applyFont="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75" fillId="33" borderId="57"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10" fontId="61" fillId="36" borderId="53" applyNumberFormat="0" applyBorder="0" applyAlignment="0" applyProtection="0"/>
    <xf numFmtId="0" fontId="67" fillId="20"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3" fillId="39" borderId="56" applyNumberFormat="0" applyFont="0" applyAlignment="0" applyProtection="0"/>
    <xf numFmtId="0" fontId="79" fillId="0" borderId="58" applyNumberFormat="0" applyFill="0" applyAlignment="0" applyProtection="0"/>
    <xf numFmtId="0" fontId="79" fillId="0" borderId="58" applyNumberFormat="0" applyFill="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48" fillId="33" borderId="55" applyNumberFormat="0" applyAlignment="0" applyProtection="0"/>
    <xf numFmtId="10" fontId="61" fillId="36" borderId="53" applyNumberFormat="0" applyBorder="0" applyAlignment="0" applyProtection="0"/>
    <xf numFmtId="0" fontId="67" fillId="20" borderId="55" applyNumberFormat="0" applyAlignment="0" applyProtection="0"/>
    <xf numFmtId="0" fontId="75" fillId="33" borderId="57"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3" fillId="39" borderId="56" applyNumberFormat="0" applyFont="0" applyAlignment="0" applyProtection="0"/>
    <xf numFmtId="0" fontId="3" fillId="39" borderId="56" applyNumberFormat="0" applyFont="0" applyAlignment="0" applyProtection="0"/>
    <xf numFmtId="0" fontId="75" fillId="33" borderId="57" applyNumberFormat="0" applyAlignment="0" applyProtection="0"/>
    <xf numFmtId="0" fontId="75" fillId="33" borderId="57" applyNumberFormat="0" applyAlignment="0" applyProtection="0"/>
    <xf numFmtId="0" fontId="75" fillId="33" borderId="57" applyNumberFormat="0" applyAlignment="0" applyProtection="0"/>
    <xf numFmtId="0" fontId="79" fillId="0" borderId="58" applyNumberFormat="0" applyFill="0" applyAlignment="0" applyProtection="0"/>
    <xf numFmtId="0" fontId="79" fillId="0" borderId="58" applyNumberFormat="0" applyFill="0" applyAlignment="0" applyProtection="0"/>
    <xf numFmtId="0" fontId="79" fillId="0" borderId="58" applyNumberFormat="0" applyFill="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67" fillId="20" borderId="55" applyNumberFormat="0" applyAlignment="0" applyProtection="0"/>
    <xf numFmtId="0" fontId="67" fillId="20" borderId="55" applyNumberFormat="0" applyAlignment="0" applyProtection="0"/>
    <xf numFmtId="0" fontId="67" fillId="20" borderId="55" applyNumberFormat="0" applyAlignment="0" applyProtection="0"/>
    <xf numFmtId="0" fontId="48" fillId="33" borderId="55" applyNumberFormat="0" applyAlignment="0" applyProtection="0"/>
    <xf numFmtId="0" fontId="48" fillId="33" borderId="55" applyNumberFormat="0" applyAlignment="0" applyProtection="0"/>
    <xf numFmtId="0" fontId="48" fillId="33" borderId="55" applyNumberFormat="0" applyAlignment="0" applyProtection="0"/>
    <xf numFmtId="0" fontId="3" fillId="39" borderId="56" applyNumberFormat="0" applyFont="0" applyAlignment="0" applyProtection="0"/>
    <xf numFmtId="0" fontId="48" fillId="33" borderId="55" applyNumberFormat="0" applyAlignment="0" applyProtection="0"/>
    <xf numFmtId="0" fontId="48" fillId="33" borderId="55" applyNumberFormat="0" applyAlignment="0" applyProtection="0"/>
    <xf numFmtId="0" fontId="75" fillId="33" borderId="57" applyNumberFormat="0" applyAlignment="0" applyProtection="0"/>
    <xf numFmtId="0" fontId="75" fillId="33" borderId="57" applyNumberFormat="0" applyAlignment="0" applyProtection="0"/>
    <xf numFmtId="0" fontId="48" fillId="33" borderId="55" applyNumberFormat="0" applyAlignment="0" applyProtection="0"/>
    <xf numFmtId="0" fontId="48" fillId="33" borderId="55" applyNumberFormat="0" applyAlignment="0" applyProtection="0"/>
    <xf numFmtId="0" fontId="62" fillId="0" borderId="59">
      <alignment horizontal="left" vertical="center"/>
    </xf>
    <xf numFmtId="0" fontId="62" fillId="0" borderId="59">
      <alignment horizontal="left" vertical="center"/>
    </xf>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3" fillId="39" borderId="60" applyNumberFormat="0" applyFon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5" fillId="33" borderId="61" applyNumberFormat="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79" fillId="0" borderId="62"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10" fontId="61" fillId="36" borderId="63" applyNumberFormat="0" applyBorder="0" applyAlignment="0" applyProtection="0"/>
    <xf numFmtId="0" fontId="48" fillId="33" borderId="65" applyNumberFormat="0" applyAlignment="0" applyProtection="0"/>
    <xf numFmtId="0" fontId="67" fillId="20" borderId="65" applyNumberFormat="0" applyAlignment="0" applyProtection="0"/>
    <xf numFmtId="0" fontId="3" fillId="39" borderId="66" applyNumberFormat="0" applyFont="0" applyAlignment="0" applyProtection="0"/>
    <xf numFmtId="0" fontId="79" fillId="0" borderId="68" applyNumberFormat="0" applyFill="0" applyAlignment="0" applyProtection="0"/>
    <xf numFmtId="0" fontId="75" fillId="33" borderId="67"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3" fillId="39" borderId="66" applyNumberFormat="0" applyFont="0" applyAlignment="0" applyProtection="0"/>
    <xf numFmtId="0" fontId="48" fillId="33" borderId="65" applyNumberFormat="0" applyAlignment="0" applyProtection="0"/>
    <xf numFmtId="0" fontId="3" fillId="39" borderId="66" applyNumberFormat="0" applyFont="0" applyAlignment="0" applyProtection="0"/>
    <xf numFmtId="0" fontId="3" fillId="39" borderId="66" applyNumberFormat="0" applyFont="0" applyAlignment="0" applyProtection="0"/>
    <xf numFmtId="0" fontId="79" fillId="0" borderId="68" applyNumberFormat="0" applyFill="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75" fillId="33" borderId="67"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75" fillId="33" borderId="67" applyNumberFormat="0" applyAlignment="0" applyProtection="0"/>
    <xf numFmtId="0" fontId="79" fillId="0" borderId="68" applyNumberFormat="0" applyFill="0" applyAlignment="0" applyProtection="0"/>
    <xf numFmtId="0" fontId="48" fillId="33" borderId="65" applyNumberFormat="0" applyAlignment="0" applyProtection="0"/>
    <xf numFmtId="37" fontId="8" fillId="0" borderId="64"/>
    <xf numFmtId="0" fontId="48" fillId="33"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75" fillId="33" borderId="67"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79" fillId="0" borderId="68" applyNumberFormat="0" applyFill="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10" fontId="61" fillId="36" borderId="63" applyNumberFormat="0" applyBorder="0" applyAlignment="0" applyProtection="0"/>
    <xf numFmtId="0" fontId="48" fillId="33" borderId="65" applyNumberFormat="0" applyAlignment="0" applyProtection="0"/>
    <xf numFmtId="0" fontId="75" fillId="33" borderId="67" applyNumberFormat="0" applyAlignment="0" applyProtection="0"/>
    <xf numFmtId="0" fontId="48" fillId="33" borderId="65" applyNumberFormat="0" applyAlignment="0" applyProtection="0"/>
    <xf numFmtId="0" fontId="3" fillId="39" borderId="66" applyNumberFormat="0" applyFon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10" fontId="61" fillId="36" borderId="63" applyNumberFormat="0" applyBorder="0" applyAlignment="0" applyProtection="0"/>
    <xf numFmtId="0" fontId="3" fillId="39" borderId="66" applyNumberFormat="0" applyFont="0" applyAlignment="0" applyProtection="0"/>
    <xf numFmtId="0" fontId="48" fillId="33" borderId="65" applyNumberFormat="0" applyAlignment="0" applyProtection="0"/>
    <xf numFmtId="0" fontId="48" fillId="33" borderId="65" applyNumberFormat="0" applyAlignment="0" applyProtection="0"/>
    <xf numFmtId="0" fontId="79" fillId="0" borderId="68" applyNumberFormat="0" applyFill="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75" fillId="33" borderId="67"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37" fontId="8" fillId="0" borderId="64"/>
    <xf numFmtId="0" fontId="75" fillId="33" borderId="67" applyNumberFormat="0" applyAlignment="0" applyProtection="0"/>
    <xf numFmtId="0" fontId="75" fillId="33" borderId="67" applyNumberFormat="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10" fontId="61" fillId="36" borderId="63" applyNumberFormat="0" applyBorder="0" applyAlignment="0" applyProtection="0"/>
    <xf numFmtId="10" fontId="61" fillId="36" borderId="63" applyNumberFormat="0" applyBorder="0" applyAlignment="0" applyProtection="0"/>
    <xf numFmtId="0" fontId="3" fillId="39" borderId="66" applyNumberFormat="0" applyFont="0" applyAlignment="0" applyProtection="0"/>
    <xf numFmtId="0" fontId="75" fillId="33" borderId="67" applyNumberFormat="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75" fillId="33" borderId="67" applyNumberFormat="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75" fillId="33" borderId="67" applyNumberFormat="0" applyAlignment="0" applyProtection="0"/>
    <xf numFmtId="0" fontId="48" fillId="33" borderId="65" applyNumberFormat="0" applyAlignment="0" applyProtection="0"/>
    <xf numFmtId="0" fontId="3" fillId="39" borderId="66" applyNumberFormat="0" applyFont="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75" fillId="33" borderId="67"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10" fontId="61" fillId="36" borderId="63" applyNumberFormat="0" applyBorder="0" applyAlignment="0" applyProtection="0"/>
    <xf numFmtId="0" fontId="67" fillId="20"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3" fillId="39" borderId="66" applyNumberFormat="0" applyFont="0" applyAlignment="0" applyProtection="0"/>
    <xf numFmtId="0" fontId="79" fillId="0" borderId="68" applyNumberFormat="0" applyFill="0" applyAlignment="0" applyProtection="0"/>
    <xf numFmtId="0" fontId="79" fillId="0" borderId="68" applyNumberFormat="0" applyFill="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48" fillId="33" borderId="65" applyNumberFormat="0" applyAlignment="0" applyProtection="0"/>
    <xf numFmtId="10" fontId="61" fillId="36" borderId="63" applyNumberFormat="0" applyBorder="0" applyAlignment="0" applyProtection="0"/>
    <xf numFmtId="0" fontId="67" fillId="20" borderId="65" applyNumberFormat="0" applyAlignment="0" applyProtection="0"/>
    <xf numFmtId="0" fontId="75" fillId="33" borderId="67"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3" fillId="39" borderId="66" applyNumberFormat="0" applyFont="0" applyAlignment="0" applyProtection="0"/>
    <xf numFmtId="0" fontId="3" fillId="39" borderId="66" applyNumberFormat="0" applyFont="0" applyAlignment="0" applyProtection="0"/>
    <xf numFmtId="0" fontId="75" fillId="33" borderId="67" applyNumberFormat="0" applyAlignment="0" applyProtection="0"/>
    <xf numFmtId="0" fontId="75" fillId="33" borderId="67" applyNumberFormat="0" applyAlignment="0" applyProtection="0"/>
    <xf numFmtId="0" fontId="75" fillId="33" borderId="67" applyNumberFormat="0" applyAlignment="0" applyProtection="0"/>
    <xf numFmtId="0" fontId="79" fillId="0" borderId="68" applyNumberFormat="0" applyFill="0" applyAlignment="0" applyProtection="0"/>
    <xf numFmtId="0" fontId="79" fillId="0" borderId="68" applyNumberFormat="0" applyFill="0" applyAlignment="0" applyProtection="0"/>
    <xf numFmtId="0" fontId="79" fillId="0" borderId="68" applyNumberFormat="0" applyFill="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67" fillId="20" borderId="65" applyNumberFormat="0" applyAlignment="0" applyProtection="0"/>
    <xf numFmtId="0" fontId="67" fillId="20" borderId="65" applyNumberFormat="0" applyAlignment="0" applyProtection="0"/>
    <xf numFmtId="0" fontId="67" fillId="20" borderId="65"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65" applyNumberFormat="0" applyAlignment="0" applyProtection="0"/>
    <xf numFmtId="0" fontId="3" fillId="39" borderId="66" applyNumberFormat="0" applyFont="0" applyAlignment="0" applyProtection="0"/>
    <xf numFmtId="0" fontId="48" fillId="33" borderId="65" applyNumberFormat="0" applyAlignment="0" applyProtection="0"/>
    <xf numFmtId="0" fontId="48" fillId="33" borderId="65" applyNumberFormat="0" applyAlignment="0" applyProtection="0"/>
    <xf numFmtId="0" fontId="75" fillId="33" borderId="67" applyNumberFormat="0" applyAlignment="0" applyProtection="0"/>
    <xf numFmtId="0" fontId="75" fillId="33" borderId="67" applyNumberFormat="0" applyAlignment="0" applyProtection="0"/>
    <xf numFmtId="0" fontId="48" fillId="33" borderId="65" applyNumberFormat="0" applyAlignment="0" applyProtection="0"/>
    <xf numFmtId="0" fontId="48" fillId="33" borderId="6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67" fillId="20"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10" fontId="61" fillId="36" borderId="103" applyNumberFormat="0" applyBorder="0" applyAlignment="0" applyProtection="0"/>
    <xf numFmtId="10" fontId="61" fillId="36" borderId="103" applyNumberFormat="0" applyBorder="0" applyAlignment="0" applyProtection="0"/>
    <xf numFmtId="10" fontId="61" fillId="36" borderId="103" applyNumberFormat="0" applyBorder="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67" fillId="20" borderId="115" applyNumberFormat="0" applyAlignment="0" applyProtection="0"/>
    <xf numFmtId="0" fontId="67" fillId="20"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10" fontId="61" fillId="36" borderId="103" applyNumberFormat="0" applyBorder="0" applyAlignment="0" applyProtection="0"/>
    <xf numFmtId="10" fontId="61" fillId="36" borderId="103" applyNumberFormat="0" applyBorder="0" applyAlignment="0" applyProtection="0"/>
    <xf numFmtId="10" fontId="61" fillId="36" borderId="103" applyNumberFormat="0" applyBorder="0" applyAlignment="0" applyProtection="0"/>
    <xf numFmtId="10" fontId="61" fillId="36" borderId="103" applyNumberFormat="0" applyBorder="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37" fontId="8" fillId="0" borderId="114"/>
    <xf numFmtId="37" fontId="8" fillId="0" borderId="114"/>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62" fillId="0" borderId="70">
      <alignment horizontal="left" vertical="center"/>
    </xf>
    <xf numFmtId="0" fontId="62" fillId="0" borderId="70">
      <alignment horizontal="left" vertical="center"/>
    </xf>
    <xf numFmtId="10" fontId="61" fillId="36" borderId="69" applyNumberFormat="0" applyBorder="0" applyAlignment="0" applyProtection="0"/>
    <xf numFmtId="10" fontId="61" fillId="36" borderId="69" applyNumberFormat="0" applyBorder="0" applyAlignment="0" applyProtection="0"/>
    <xf numFmtId="10" fontId="61" fillId="36" borderId="69" applyNumberFormat="0" applyBorder="0" applyAlignment="0" applyProtection="0"/>
    <xf numFmtId="10" fontId="61" fillId="36" borderId="69" applyNumberFormat="0" applyBorder="0" applyAlignment="0" applyProtection="0"/>
    <xf numFmtId="10" fontId="61" fillId="36" borderId="69" applyNumberFormat="0" applyBorder="0" applyAlignment="0" applyProtection="0"/>
    <xf numFmtId="10" fontId="61" fillId="36" borderId="69" applyNumberFormat="0" applyBorder="0" applyAlignment="0" applyProtection="0"/>
    <xf numFmtId="10" fontId="61" fillId="36" borderId="69" applyNumberFormat="0" applyBorder="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2" fillId="0" borderId="153">
      <alignment horizontal="left" vertical="center"/>
    </xf>
    <xf numFmtId="0" fontId="62" fillId="0" borderId="153">
      <alignment horizontal="left" vertical="center"/>
    </xf>
    <xf numFmtId="37" fontId="8" fillId="0" borderId="72"/>
    <xf numFmtId="37" fontId="8" fillId="0" borderId="72"/>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3" fillId="39" borderId="74" applyNumberFormat="0" applyFon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5" fillId="33" borderId="75" applyNumberFormat="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79" fillId="0" borderId="76" applyNumberFormat="0" applyFill="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48" fillId="33"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67" fillId="20" borderId="73" applyNumberFormat="0" applyAlignment="0" applyProtection="0"/>
    <xf numFmtId="0" fontId="3" fillId="0" borderId="0"/>
    <xf numFmtId="0" fontId="3" fillId="0" borderId="0"/>
    <xf numFmtId="0" fontId="3" fillId="0" borderId="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10" fontId="61" fillId="36" borderId="77" applyNumberFormat="0" applyBorder="0" applyAlignment="0" applyProtection="0"/>
    <xf numFmtId="0" fontId="48" fillId="33" borderId="79" applyNumberFormat="0" applyAlignment="0" applyProtection="0"/>
    <xf numFmtId="0" fontId="67" fillId="20" borderId="79" applyNumberFormat="0" applyAlignment="0" applyProtection="0"/>
    <xf numFmtId="0" fontId="3" fillId="39" borderId="80" applyNumberFormat="0" applyFont="0" applyAlignment="0" applyProtection="0"/>
    <xf numFmtId="0" fontId="79" fillId="0" borderId="82" applyNumberFormat="0" applyFill="0" applyAlignment="0" applyProtection="0"/>
    <xf numFmtId="0" fontId="75" fillId="33" borderId="81"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3" fillId="0" borderId="0"/>
    <xf numFmtId="0" fontId="3" fillId="39" borderId="80" applyNumberFormat="0" applyFont="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3" fillId="39" borderId="80" applyNumberFormat="0" applyFont="0" applyAlignment="0" applyProtection="0"/>
    <xf numFmtId="0" fontId="48" fillId="33" borderId="79" applyNumberFormat="0" applyAlignment="0" applyProtection="0"/>
    <xf numFmtId="0" fontId="3" fillId="39" borderId="80" applyNumberFormat="0" applyFont="0" applyAlignment="0" applyProtection="0"/>
    <xf numFmtId="0" fontId="3" fillId="39" borderId="80" applyNumberFormat="0" applyFont="0" applyAlignment="0" applyProtection="0"/>
    <xf numFmtId="0" fontId="79" fillId="0" borderId="82" applyNumberFormat="0" applyFill="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75" fillId="33" borderId="81"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75" fillId="33" borderId="81" applyNumberFormat="0" applyAlignment="0" applyProtection="0"/>
    <xf numFmtId="0" fontId="79" fillId="0" borderId="82" applyNumberFormat="0" applyFill="0" applyAlignment="0" applyProtection="0"/>
    <xf numFmtId="0" fontId="48" fillId="33" borderId="79" applyNumberFormat="0" applyAlignment="0" applyProtection="0"/>
    <xf numFmtId="37" fontId="8" fillId="0" borderId="78"/>
    <xf numFmtId="0" fontId="48" fillId="33" borderId="79" applyNumberFormat="0" applyAlignment="0" applyProtection="0"/>
    <xf numFmtId="0" fontId="48" fillId="33" borderId="79" applyNumberFormat="0" applyAlignment="0" applyProtection="0"/>
    <xf numFmtId="0" fontId="3" fillId="39" borderId="80" applyNumberFormat="0" applyFont="0" applyAlignment="0" applyProtection="0"/>
    <xf numFmtId="0" fontId="75" fillId="33" borderId="81" applyNumberFormat="0" applyAlignment="0" applyProtection="0"/>
    <xf numFmtId="0" fontId="3" fillId="0" borderId="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3" fillId="39" borderId="80" applyNumberFormat="0" applyFont="0" applyAlignment="0" applyProtection="0"/>
    <xf numFmtId="0" fontId="79" fillId="0" borderId="82" applyNumberFormat="0" applyFill="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3" fillId="0" borderId="0"/>
    <xf numFmtId="0" fontId="48" fillId="33" borderId="79" applyNumberFormat="0" applyAlignment="0" applyProtection="0"/>
    <xf numFmtId="10" fontId="61" fillId="36" borderId="77" applyNumberFormat="0" applyBorder="0" applyAlignment="0" applyProtection="0"/>
    <xf numFmtId="0" fontId="48" fillId="33" borderId="79" applyNumberFormat="0" applyAlignment="0" applyProtection="0"/>
    <xf numFmtId="0" fontId="75" fillId="33" borderId="81" applyNumberFormat="0" applyAlignment="0" applyProtection="0"/>
    <xf numFmtId="0" fontId="48" fillId="33" borderId="79" applyNumberFormat="0" applyAlignment="0" applyProtection="0"/>
    <xf numFmtId="0" fontId="3" fillId="39" borderId="80" applyNumberFormat="0" applyFon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10" fontId="61" fillId="36" borderId="77" applyNumberFormat="0" applyBorder="0" applyAlignment="0" applyProtection="0"/>
    <xf numFmtId="0" fontId="3" fillId="39" borderId="80" applyNumberFormat="0" applyFont="0" applyAlignment="0" applyProtection="0"/>
    <xf numFmtId="0" fontId="48" fillId="33" borderId="79" applyNumberFormat="0" applyAlignment="0" applyProtection="0"/>
    <xf numFmtId="0" fontId="48" fillId="33" borderId="79" applyNumberFormat="0" applyAlignment="0" applyProtection="0"/>
    <xf numFmtId="0" fontId="79" fillId="0" borderId="82" applyNumberFormat="0" applyFill="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75" fillId="33" borderId="81"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3" fillId="0" borderId="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37" fontId="8" fillId="0" borderId="78"/>
    <xf numFmtId="0" fontId="75" fillId="33" borderId="81" applyNumberFormat="0" applyAlignment="0" applyProtection="0"/>
    <xf numFmtId="0" fontId="75" fillId="33" borderId="81" applyNumberFormat="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10" fontId="61" fillId="36" borderId="77" applyNumberFormat="0" applyBorder="0" applyAlignment="0" applyProtection="0"/>
    <xf numFmtId="10" fontId="61" fillId="36" borderId="77" applyNumberFormat="0" applyBorder="0" applyAlignment="0" applyProtection="0"/>
    <xf numFmtId="0" fontId="3" fillId="39" borderId="80" applyNumberFormat="0" applyFont="0" applyAlignment="0" applyProtection="0"/>
    <xf numFmtId="0" fontId="75" fillId="33" borderId="81" applyNumberFormat="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3" fillId="39" borderId="80" applyNumberFormat="0" applyFon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75" fillId="33" borderId="81" applyNumberFormat="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75" fillId="33" borderId="81" applyNumberFormat="0" applyAlignment="0" applyProtection="0"/>
    <xf numFmtId="0" fontId="48" fillId="33" borderId="79" applyNumberFormat="0" applyAlignment="0" applyProtection="0"/>
    <xf numFmtId="0" fontId="3" fillId="39" borderId="80" applyNumberFormat="0" applyFont="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75" fillId="33" borderId="81" applyNumberFormat="0" applyAlignment="0" applyProtection="0"/>
    <xf numFmtId="0" fontId="3" fillId="0" borderId="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10" fontId="61" fillId="36" borderId="77" applyNumberFormat="0" applyBorder="0" applyAlignment="0" applyProtection="0"/>
    <xf numFmtId="0" fontId="67" fillId="20" borderId="79" applyNumberFormat="0" applyAlignment="0" applyProtection="0"/>
    <xf numFmtId="0" fontId="48" fillId="33" borderId="79" applyNumberFormat="0" applyAlignment="0" applyProtection="0"/>
    <xf numFmtId="0" fontId="3" fillId="0" borderId="0"/>
    <xf numFmtId="0" fontId="3" fillId="39" borderId="80" applyNumberFormat="0" applyFont="0" applyAlignment="0" applyProtection="0"/>
    <xf numFmtId="0" fontId="3" fillId="39" borderId="80" applyNumberFormat="0" applyFont="0" applyAlignment="0" applyProtection="0"/>
    <xf numFmtId="0" fontId="79" fillId="0" borderId="82" applyNumberFormat="0" applyFill="0" applyAlignment="0" applyProtection="0"/>
    <xf numFmtId="0" fontId="79" fillId="0" borderId="82" applyNumberFormat="0" applyFill="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48" fillId="33" borderId="79" applyNumberFormat="0" applyAlignment="0" applyProtection="0"/>
    <xf numFmtId="10" fontId="61" fillId="36" borderId="77" applyNumberFormat="0" applyBorder="0" applyAlignment="0" applyProtection="0"/>
    <xf numFmtId="0" fontId="67" fillId="20" borderId="79" applyNumberFormat="0" applyAlignment="0" applyProtection="0"/>
    <xf numFmtId="0" fontId="75" fillId="33" borderId="81"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3" fillId="39" borderId="80" applyNumberFormat="0" applyFont="0" applyAlignment="0" applyProtection="0"/>
    <xf numFmtId="0" fontId="3" fillId="39" borderId="80" applyNumberFormat="0" applyFont="0" applyAlignment="0" applyProtection="0"/>
    <xf numFmtId="0" fontId="3" fillId="39" borderId="80" applyNumberFormat="0" applyFont="0" applyAlignment="0" applyProtection="0"/>
    <xf numFmtId="0" fontId="75" fillId="33" borderId="81" applyNumberFormat="0" applyAlignment="0" applyProtection="0"/>
    <xf numFmtId="0" fontId="75" fillId="33" borderId="81" applyNumberFormat="0" applyAlignment="0" applyProtection="0"/>
    <xf numFmtId="0" fontId="75" fillId="33" borderId="81" applyNumberFormat="0" applyAlignment="0" applyProtection="0"/>
    <xf numFmtId="0" fontId="79" fillId="0" borderId="82" applyNumberFormat="0" applyFill="0" applyAlignment="0" applyProtection="0"/>
    <xf numFmtId="0" fontId="79" fillId="0" borderId="82" applyNumberFormat="0" applyFill="0" applyAlignment="0" applyProtection="0"/>
    <xf numFmtId="0" fontId="79" fillId="0" borderId="82" applyNumberFormat="0" applyFill="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67" fillId="20" borderId="79" applyNumberFormat="0" applyAlignment="0" applyProtection="0"/>
    <xf numFmtId="0" fontId="67" fillId="20" borderId="79" applyNumberFormat="0" applyAlignment="0" applyProtection="0"/>
    <xf numFmtId="0" fontId="67" fillId="20" borderId="79" applyNumberFormat="0" applyAlignment="0" applyProtection="0"/>
    <xf numFmtId="0" fontId="48" fillId="33" borderId="79" applyNumberFormat="0" applyAlignment="0" applyProtection="0"/>
    <xf numFmtId="0" fontId="48" fillId="33" borderId="79" applyNumberFormat="0" applyAlignment="0" applyProtection="0"/>
    <xf numFmtId="0" fontId="48" fillId="33" borderId="79" applyNumberFormat="0" applyAlignment="0" applyProtection="0"/>
    <xf numFmtId="0" fontId="3" fillId="39" borderId="80" applyNumberFormat="0" applyFont="0" applyAlignment="0" applyProtection="0"/>
    <xf numFmtId="0" fontId="48" fillId="33" borderId="79" applyNumberFormat="0" applyAlignment="0" applyProtection="0"/>
    <xf numFmtId="0" fontId="48" fillId="33" borderId="79" applyNumberFormat="0" applyAlignment="0" applyProtection="0"/>
    <xf numFmtId="0" fontId="75" fillId="33" borderId="81" applyNumberFormat="0" applyAlignment="0" applyProtection="0"/>
    <xf numFmtId="0" fontId="75" fillId="33" borderId="81" applyNumberFormat="0" applyAlignment="0" applyProtection="0"/>
    <xf numFmtId="0" fontId="48" fillId="33" borderId="79" applyNumberFormat="0" applyAlignment="0" applyProtection="0"/>
    <xf numFmtId="0" fontId="48" fillId="33" borderId="79" applyNumberFormat="0" applyAlignment="0" applyProtection="0"/>
    <xf numFmtId="0" fontId="3" fillId="0" borderId="0"/>
    <xf numFmtId="0" fontId="1" fillId="0" borderId="0"/>
    <xf numFmtId="0" fontId="1" fillId="0" borderId="0"/>
    <xf numFmtId="0" fontId="48" fillId="33" borderId="99" applyNumberFormat="0" applyAlignment="0" applyProtection="0"/>
    <xf numFmtId="0" fontId="67" fillId="20" borderId="93" applyNumberFormat="0" applyAlignment="0" applyProtection="0"/>
    <xf numFmtId="0" fontId="67" fillId="20" borderId="93" applyNumberFormat="0" applyAlignment="0" applyProtection="0"/>
    <xf numFmtId="0" fontId="62" fillId="0" borderId="91">
      <alignment horizontal="left" vertical="center"/>
    </xf>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62" fillId="0" borderId="91">
      <alignment horizontal="left" vertical="center"/>
    </xf>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199" fontId="1" fillId="0" borderId="0" applyFont="0" applyFill="0" applyBorder="0" applyAlignment="0" applyProtection="0">
      <alignment vertical="center"/>
    </xf>
    <xf numFmtId="0" fontId="3" fillId="39" borderId="94" applyNumberFormat="0" applyFont="0" applyAlignment="0" applyProtection="0"/>
    <xf numFmtId="0" fontId="3" fillId="39" borderId="94" applyNumberFormat="0" applyFon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10" fontId="61" fillId="36" borderId="90" applyNumberFormat="0" applyBorder="0" applyAlignment="0" applyProtection="0"/>
    <xf numFmtId="10" fontId="61" fillId="36" borderId="90" applyNumberFormat="0" applyBorder="0" applyAlignment="0" applyProtection="0"/>
    <xf numFmtId="10" fontId="61" fillId="36" borderId="90" applyNumberFormat="0" applyBorder="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1" fillId="0" borderId="0">
      <alignment vertical="center"/>
    </xf>
    <xf numFmtId="0" fontId="3" fillId="39" borderId="94" applyNumberFormat="0" applyFont="0" applyAlignment="0" applyProtection="0"/>
    <xf numFmtId="0" fontId="67" fillId="20" borderId="93" applyNumberFormat="0" applyAlignment="0" applyProtection="0"/>
    <xf numFmtId="10" fontId="61" fillId="36" borderId="90" applyNumberFormat="0" applyBorder="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3" fillId="39" borderId="94" applyNumberFormat="0" applyFon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10" fontId="61" fillId="36" borderId="90" applyNumberFormat="0" applyBorder="0" applyAlignment="0" applyProtection="0"/>
    <xf numFmtId="10" fontId="61" fillId="36" borderId="90" applyNumberFormat="0" applyBorder="0" applyAlignment="0" applyProtection="0"/>
    <xf numFmtId="10" fontId="61" fillId="36" borderId="90" applyNumberFormat="0" applyBorder="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199" fontId="1" fillId="0" borderId="0" applyFont="0" applyFill="0" applyBorder="0" applyAlignment="0" applyProtection="0">
      <alignment vertical="center"/>
    </xf>
    <xf numFmtId="0" fontId="48" fillId="33" borderId="99" applyNumberFormat="0" applyAlignment="0" applyProtection="0"/>
    <xf numFmtId="0" fontId="48" fillId="33" borderId="99" applyNumberFormat="0" applyAlignment="0" applyProtection="0"/>
    <xf numFmtId="0" fontId="75" fillId="33" borderId="101" applyNumberFormat="0" applyAlignment="0" applyProtection="0"/>
    <xf numFmtId="0" fontId="79" fillId="0" borderId="102" applyNumberFormat="0" applyFill="0" applyAlignment="0" applyProtection="0"/>
    <xf numFmtId="0" fontId="3" fillId="39" borderId="100" applyNumberFormat="0" applyFont="0" applyAlignment="0" applyProtection="0"/>
    <xf numFmtId="0" fontId="67" fillId="20" borderId="99" applyNumberFormat="0" applyAlignment="0" applyProtection="0"/>
    <xf numFmtId="0" fontId="48" fillId="33" borderId="99" applyNumberFormat="0" applyAlignment="0" applyProtection="0"/>
    <xf numFmtId="10" fontId="61" fillId="36" borderId="97" applyNumberFormat="0" applyBorder="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67" fillId="20"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48" fillId="33" borderId="93" applyNumberFormat="0" applyAlignment="0" applyProtection="0"/>
    <xf numFmtId="0" fontId="1" fillId="0" borderId="0">
      <alignment vertical="center"/>
    </xf>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79" fillId="0" borderId="96" applyNumberFormat="0" applyFill="0" applyAlignment="0" applyProtection="0"/>
    <xf numFmtId="0" fontId="1" fillId="0" borderId="0">
      <alignment vertical="center"/>
    </xf>
    <xf numFmtId="199" fontId="1" fillId="0" borderId="0" applyFont="0" applyFill="0" applyBorder="0" applyAlignment="0" applyProtection="0">
      <alignment vertical="center"/>
    </xf>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75" fillId="33" borderId="95" applyNumberForma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0" fontId="3" fillId="39" borderId="94" applyNumberFormat="0" applyFont="0" applyAlignment="0" applyProtection="0"/>
    <xf numFmtId="37" fontId="8" fillId="0" borderId="92"/>
    <xf numFmtId="0" fontId="62" fillId="0" borderId="84">
      <alignment horizontal="left" vertical="center"/>
    </xf>
    <xf numFmtId="0" fontId="62" fillId="0" borderId="84">
      <alignment horizontal="left" vertical="center"/>
    </xf>
    <xf numFmtId="10" fontId="61" fillId="36" borderId="83" applyNumberFormat="0" applyBorder="0" applyAlignment="0" applyProtection="0"/>
    <xf numFmtId="10" fontId="61" fillId="36" borderId="83" applyNumberFormat="0" applyBorder="0" applyAlignment="0" applyProtection="0"/>
    <xf numFmtId="10" fontId="61" fillId="36" borderId="83" applyNumberFormat="0" applyBorder="0" applyAlignment="0" applyProtection="0"/>
    <xf numFmtId="10" fontId="61" fillId="36" borderId="83" applyNumberFormat="0" applyBorder="0" applyAlignment="0" applyProtection="0"/>
    <xf numFmtId="10" fontId="61" fillId="36" borderId="83" applyNumberFormat="0" applyBorder="0" applyAlignment="0" applyProtection="0"/>
    <xf numFmtId="10" fontId="61" fillId="36" borderId="83" applyNumberFormat="0" applyBorder="0" applyAlignment="0" applyProtection="0"/>
    <xf numFmtId="10" fontId="61" fillId="36" borderId="83" applyNumberFormat="0" applyBorder="0" applyAlignment="0" applyProtection="0"/>
    <xf numFmtId="199" fontId="1" fillId="0" borderId="0" applyFont="0" applyFill="0" applyBorder="0" applyAlignment="0" applyProtection="0">
      <alignment vertical="center"/>
    </xf>
    <xf numFmtId="0" fontId="3" fillId="39" borderId="94" applyNumberFormat="0" applyFont="0" applyAlignment="0" applyProtection="0"/>
    <xf numFmtId="37" fontId="8" fillId="0" borderId="92"/>
    <xf numFmtId="0" fontId="1" fillId="0" borderId="0">
      <alignment vertical="center"/>
    </xf>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10" fontId="61" fillId="36" borderId="83" applyNumberFormat="0" applyBorder="0" applyAlignment="0" applyProtection="0"/>
    <xf numFmtId="0" fontId="48" fillId="33" borderId="86" applyNumberFormat="0" applyAlignment="0" applyProtection="0"/>
    <xf numFmtId="0" fontId="67" fillId="20" borderId="86" applyNumberFormat="0" applyAlignment="0" applyProtection="0"/>
    <xf numFmtId="0" fontId="3" fillId="39" borderId="87" applyNumberFormat="0" applyFont="0" applyAlignment="0" applyProtection="0"/>
    <xf numFmtId="0" fontId="79" fillId="0" borderId="89" applyNumberFormat="0" applyFill="0" applyAlignment="0" applyProtection="0"/>
    <xf numFmtId="0" fontId="75" fillId="33" borderId="88"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3" fillId="39" borderId="87" applyNumberFormat="0" applyFont="0" applyAlignment="0" applyProtection="0"/>
    <xf numFmtId="0" fontId="48" fillId="33" borderId="86" applyNumberFormat="0" applyAlignment="0" applyProtection="0"/>
    <xf numFmtId="0" fontId="3" fillId="39" borderId="87" applyNumberFormat="0" applyFont="0" applyAlignment="0" applyProtection="0"/>
    <xf numFmtId="0" fontId="3" fillId="39" borderId="87" applyNumberFormat="0" applyFont="0" applyAlignment="0" applyProtection="0"/>
    <xf numFmtId="0" fontId="79" fillId="0" borderId="89" applyNumberFormat="0" applyFill="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75" fillId="33" borderId="88"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75" fillId="33" borderId="88" applyNumberFormat="0" applyAlignment="0" applyProtection="0"/>
    <xf numFmtId="0" fontId="79" fillId="0" borderId="89" applyNumberFormat="0" applyFill="0" applyAlignment="0" applyProtection="0"/>
    <xf numFmtId="0" fontId="48" fillId="33" borderId="86" applyNumberFormat="0" applyAlignment="0" applyProtection="0"/>
    <xf numFmtId="37" fontId="8" fillId="0" borderId="85"/>
    <xf numFmtId="0" fontId="48" fillId="33"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75" fillId="33" borderId="88"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79" fillId="0" borderId="89" applyNumberFormat="0" applyFill="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10" fontId="61" fillId="36" borderId="83" applyNumberFormat="0" applyBorder="0" applyAlignment="0" applyProtection="0"/>
    <xf numFmtId="0" fontId="48" fillId="33" borderId="86" applyNumberFormat="0" applyAlignment="0" applyProtection="0"/>
    <xf numFmtId="0" fontId="75" fillId="33" borderId="88" applyNumberFormat="0" applyAlignment="0" applyProtection="0"/>
    <xf numFmtId="0" fontId="48" fillId="33" borderId="86" applyNumberFormat="0" applyAlignment="0" applyProtection="0"/>
    <xf numFmtId="0" fontId="3" fillId="39" borderId="87" applyNumberFormat="0" applyFon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10" fontId="61" fillId="36" borderId="83" applyNumberFormat="0" applyBorder="0" applyAlignment="0" applyProtection="0"/>
    <xf numFmtId="0" fontId="3" fillId="39" borderId="87" applyNumberFormat="0" applyFont="0" applyAlignment="0" applyProtection="0"/>
    <xf numFmtId="0" fontId="48" fillId="33" borderId="86" applyNumberFormat="0" applyAlignment="0" applyProtection="0"/>
    <xf numFmtId="0" fontId="48" fillId="33" borderId="86" applyNumberFormat="0" applyAlignment="0" applyProtection="0"/>
    <xf numFmtId="0" fontId="79" fillId="0" borderId="89" applyNumberFormat="0" applyFill="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75" fillId="33" borderId="88"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37" fontId="8" fillId="0" borderId="85"/>
    <xf numFmtId="0" fontId="75" fillId="33" borderId="88" applyNumberFormat="0" applyAlignment="0" applyProtection="0"/>
    <xf numFmtId="0" fontId="75" fillId="33" borderId="88" applyNumberFormat="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10" fontId="61" fillId="36" borderId="83" applyNumberFormat="0" applyBorder="0" applyAlignment="0" applyProtection="0"/>
    <xf numFmtId="10" fontId="61" fillId="36" borderId="83" applyNumberFormat="0" applyBorder="0" applyAlignment="0" applyProtection="0"/>
    <xf numFmtId="0" fontId="3" fillId="39" borderId="87" applyNumberFormat="0" applyFont="0" applyAlignment="0" applyProtection="0"/>
    <xf numFmtId="0" fontId="75" fillId="33" borderId="88" applyNumberFormat="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75" fillId="33" borderId="88" applyNumberFormat="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75" fillId="33" borderId="88" applyNumberFormat="0" applyAlignment="0" applyProtection="0"/>
    <xf numFmtId="0" fontId="48" fillId="33" borderId="86" applyNumberFormat="0" applyAlignment="0" applyProtection="0"/>
    <xf numFmtId="0" fontId="3" fillId="39" borderId="87" applyNumberFormat="0" applyFont="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75" fillId="33" borderId="88"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10" fontId="61" fillId="36" borderId="83" applyNumberFormat="0" applyBorder="0" applyAlignment="0" applyProtection="0"/>
    <xf numFmtId="0" fontId="67" fillId="20"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3" fillId="39" borderId="87" applyNumberFormat="0" applyFont="0" applyAlignment="0" applyProtection="0"/>
    <xf numFmtId="0" fontId="79" fillId="0" borderId="89" applyNumberFormat="0" applyFill="0" applyAlignment="0" applyProtection="0"/>
    <xf numFmtId="0" fontId="79" fillId="0" borderId="89" applyNumberFormat="0" applyFill="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48" fillId="33" borderId="86" applyNumberFormat="0" applyAlignment="0" applyProtection="0"/>
    <xf numFmtId="10" fontId="61" fillId="36" borderId="83" applyNumberFormat="0" applyBorder="0" applyAlignment="0" applyProtection="0"/>
    <xf numFmtId="0" fontId="67" fillId="20" borderId="86" applyNumberFormat="0" applyAlignment="0" applyProtection="0"/>
    <xf numFmtId="0" fontId="75" fillId="33" borderId="88"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3" fillId="39" borderId="87" applyNumberFormat="0" applyFont="0" applyAlignment="0" applyProtection="0"/>
    <xf numFmtId="0" fontId="3" fillId="39" borderId="87" applyNumberFormat="0" applyFont="0" applyAlignment="0" applyProtection="0"/>
    <xf numFmtId="0" fontId="75" fillId="33" borderId="88" applyNumberFormat="0" applyAlignment="0" applyProtection="0"/>
    <xf numFmtId="0" fontId="75" fillId="33" borderId="88" applyNumberFormat="0" applyAlignment="0" applyProtection="0"/>
    <xf numFmtId="0" fontId="75" fillId="33" borderId="88" applyNumberFormat="0" applyAlignment="0" applyProtection="0"/>
    <xf numFmtId="0" fontId="79" fillId="0" borderId="89" applyNumberFormat="0" applyFill="0" applyAlignment="0" applyProtection="0"/>
    <xf numFmtId="0" fontId="79" fillId="0" borderId="89" applyNumberFormat="0" applyFill="0" applyAlignment="0" applyProtection="0"/>
    <xf numFmtId="0" fontId="79" fillId="0" borderId="89" applyNumberFormat="0" applyFill="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67" fillId="20" borderId="86" applyNumberFormat="0" applyAlignment="0" applyProtection="0"/>
    <xf numFmtId="0" fontId="67" fillId="20" borderId="86" applyNumberFormat="0" applyAlignment="0" applyProtection="0"/>
    <xf numFmtId="0" fontId="67" fillId="20" borderId="86" applyNumberFormat="0" applyAlignment="0" applyProtection="0"/>
    <xf numFmtId="0" fontId="48" fillId="33" borderId="86" applyNumberFormat="0" applyAlignment="0" applyProtection="0"/>
    <xf numFmtId="0" fontId="48" fillId="33" borderId="86" applyNumberFormat="0" applyAlignment="0" applyProtection="0"/>
    <xf numFmtId="0" fontId="48" fillId="33" borderId="86" applyNumberFormat="0" applyAlignment="0" applyProtection="0"/>
    <xf numFmtId="0" fontId="3" fillId="39" borderId="87" applyNumberFormat="0" applyFont="0" applyAlignment="0" applyProtection="0"/>
    <xf numFmtId="0" fontId="48" fillId="33" borderId="86" applyNumberFormat="0" applyAlignment="0" applyProtection="0"/>
    <xf numFmtId="0" fontId="48" fillId="33" borderId="86" applyNumberFormat="0" applyAlignment="0" applyProtection="0"/>
    <xf numFmtId="0" fontId="75" fillId="33" borderId="88" applyNumberFormat="0" applyAlignment="0" applyProtection="0"/>
    <xf numFmtId="0" fontId="75" fillId="33" borderId="88" applyNumberFormat="0" applyAlignment="0" applyProtection="0"/>
    <xf numFmtId="0" fontId="48" fillId="33" borderId="86" applyNumberFormat="0" applyAlignment="0" applyProtection="0"/>
    <xf numFmtId="0" fontId="48" fillId="33" borderId="86" applyNumberFormat="0" applyAlignment="0" applyProtection="0"/>
    <xf numFmtId="0" fontId="1" fillId="0" borderId="0">
      <alignment vertical="center"/>
    </xf>
    <xf numFmtId="199" fontId="1" fillId="0" borderId="0" applyFont="0" applyFill="0" applyBorder="0" applyAlignment="0" applyProtection="0">
      <alignment vertical="center"/>
    </xf>
    <xf numFmtId="0" fontId="1" fillId="43" borderId="0" applyNumberFormat="0" applyBorder="0" applyAlignment="0" applyProtection="0">
      <alignment vertical="center"/>
    </xf>
    <xf numFmtId="0" fontId="3" fillId="0" borderId="0"/>
    <xf numFmtId="0" fontId="3" fillId="0" borderId="0"/>
    <xf numFmtId="0" fontId="1" fillId="0" borderId="0">
      <alignment vertical="center"/>
    </xf>
    <xf numFmtId="199" fontId="1" fillId="0" borderId="0" applyFont="0" applyFill="0" applyBorder="0" applyAlignment="0" applyProtection="0">
      <alignment vertical="center"/>
    </xf>
    <xf numFmtId="0" fontId="1" fillId="0" borderId="0">
      <alignment vertical="center"/>
    </xf>
    <xf numFmtId="199" fontId="1" fillId="0" borderId="0" applyFont="0" applyFill="0" applyBorder="0" applyAlignment="0" applyProtection="0">
      <alignment vertical="center"/>
    </xf>
    <xf numFmtId="0" fontId="1" fillId="0" borderId="0">
      <alignment vertical="center"/>
    </xf>
    <xf numFmtId="199" fontId="1" fillId="0" borderId="0" applyFont="0" applyFill="0" applyBorder="0" applyAlignment="0" applyProtection="0">
      <alignment vertical="center"/>
    </xf>
    <xf numFmtId="0" fontId="1" fillId="0" borderId="0">
      <alignment vertical="center"/>
    </xf>
    <xf numFmtId="199" fontId="1" fillId="0" borderId="0" applyFont="0" applyFill="0" applyBorder="0" applyAlignment="0" applyProtection="0">
      <alignment vertical="center"/>
    </xf>
    <xf numFmtId="0" fontId="1" fillId="0" borderId="0">
      <alignment vertical="center"/>
    </xf>
    <xf numFmtId="199" fontId="1" fillId="0" borderId="0" applyFont="0" applyFill="0" applyBorder="0" applyAlignment="0" applyProtection="0">
      <alignment vertical="center"/>
    </xf>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3" fillId="39" borderId="100" applyNumberFormat="0" applyFont="0" applyAlignment="0" applyProtection="0"/>
    <xf numFmtId="0" fontId="48" fillId="33" borderId="99" applyNumberFormat="0" applyAlignment="0" applyProtection="0"/>
    <xf numFmtId="0" fontId="3" fillId="39" borderId="100" applyNumberFormat="0" applyFont="0" applyAlignment="0" applyProtection="0"/>
    <xf numFmtId="0" fontId="3" fillId="39" borderId="100" applyNumberFormat="0" applyFont="0" applyAlignment="0" applyProtection="0"/>
    <xf numFmtId="0" fontId="79" fillId="0" borderId="102" applyNumberFormat="0" applyFill="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75" fillId="33" borderId="101"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75" fillId="33" borderId="101" applyNumberFormat="0" applyAlignment="0" applyProtection="0"/>
    <xf numFmtId="0" fontId="79" fillId="0" borderId="102" applyNumberFormat="0" applyFill="0" applyAlignment="0" applyProtection="0"/>
    <xf numFmtId="0" fontId="48" fillId="33" borderId="99" applyNumberFormat="0" applyAlignment="0" applyProtection="0"/>
    <xf numFmtId="37" fontId="8" fillId="0" borderId="98"/>
    <xf numFmtId="0" fontId="48" fillId="33"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75" fillId="33" borderId="101"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79" fillId="0" borderId="102" applyNumberFormat="0" applyFill="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10" fontId="61" fillId="36" borderId="97" applyNumberFormat="0" applyBorder="0" applyAlignment="0" applyProtection="0"/>
    <xf numFmtId="0" fontId="48" fillId="33" borderId="99" applyNumberFormat="0" applyAlignment="0" applyProtection="0"/>
    <xf numFmtId="0" fontId="75" fillId="33" borderId="101" applyNumberFormat="0" applyAlignment="0" applyProtection="0"/>
    <xf numFmtId="0" fontId="48" fillId="33" borderId="99" applyNumberFormat="0" applyAlignment="0" applyProtection="0"/>
    <xf numFmtId="0" fontId="3" fillId="39" borderId="100" applyNumberFormat="0" applyFon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10" fontId="61" fillId="36" borderId="97" applyNumberFormat="0" applyBorder="0" applyAlignment="0" applyProtection="0"/>
    <xf numFmtId="0" fontId="3" fillId="39" borderId="100" applyNumberFormat="0" applyFont="0" applyAlignment="0" applyProtection="0"/>
    <xf numFmtId="0" fontId="48" fillId="33" borderId="99" applyNumberFormat="0" applyAlignment="0" applyProtection="0"/>
    <xf numFmtId="0" fontId="48" fillId="33" borderId="99" applyNumberFormat="0" applyAlignment="0" applyProtection="0"/>
    <xf numFmtId="0" fontId="79" fillId="0" borderId="102" applyNumberFormat="0" applyFill="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75" fillId="33" borderId="101"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37" fontId="8" fillId="0" borderId="98"/>
    <xf numFmtId="0" fontId="75" fillId="33" borderId="101" applyNumberFormat="0" applyAlignment="0" applyProtection="0"/>
    <xf numFmtId="0" fontId="75" fillId="33" borderId="101" applyNumberFormat="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10" fontId="61" fillId="36" borderId="97" applyNumberFormat="0" applyBorder="0" applyAlignment="0" applyProtection="0"/>
    <xf numFmtId="10" fontId="61" fillId="36" borderId="97" applyNumberFormat="0" applyBorder="0" applyAlignment="0" applyProtection="0"/>
    <xf numFmtId="0" fontId="3" fillId="39" borderId="100" applyNumberFormat="0" applyFont="0" applyAlignment="0" applyProtection="0"/>
    <xf numFmtId="0" fontId="75" fillId="33" borderId="101" applyNumberFormat="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75" fillId="33" borderId="101" applyNumberFormat="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75" fillId="33" borderId="101" applyNumberFormat="0" applyAlignment="0" applyProtection="0"/>
    <xf numFmtId="0" fontId="48" fillId="33" borderId="99" applyNumberFormat="0" applyAlignment="0" applyProtection="0"/>
    <xf numFmtId="0" fontId="3" fillId="39" borderId="100" applyNumberFormat="0" applyFont="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75" fillId="33" borderId="101"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10" fontId="61" fillId="36" borderId="97" applyNumberFormat="0" applyBorder="0" applyAlignment="0" applyProtection="0"/>
    <xf numFmtId="0" fontId="67" fillId="20"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3" fillId="39" borderId="100" applyNumberFormat="0" applyFont="0" applyAlignment="0" applyProtection="0"/>
    <xf numFmtId="0" fontId="79" fillId="0" borderId="102" applyNumberFormat="0" applyFill="0" applyAlignment="0" applyProtection="0"/>
    <xf numFmtId="0" fontId="79" fillId="0" borderId="102" applyNumberFormat="0" applyFill="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48" fillId="33" borderId="99" applyNumberFormat="0" applyAlignment="0" applyProtection="0"/>
    <xf numFmtId="10" fontId="61" fillId="36" borderId="97" applyNumberFormat="0" applyBorder="0" applyAlignment="0" applyProtection="0"/>
    <xf numFmtId="0" fontId="67" fillId="20" borderId="99" applyNumberFormat="0" applyAlignment="0" applyProtection="0"/>
    <xf numFmtId="0" fontId="75" fillId="33" borderId="101"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3" fillId="39" borderId="100" applyNumberFormat="0" applyFont="0" applyAlignment="0" applyProtection="0"/>
    <xf numFmtId="0" fontId="3" fillId="39" borderId="100" applyNumberFormat="0" applyFont="0" applyAlignment="0" applyProtection="0"/>
    <xf numFmtId="0" fontId="75" fillId="33" borderId="101" applyNumberFormat="0" applyAlignment="0" applyProtection="0"/>
    <xf numFmtId="0" fontId="75" fillId="33" borderId="101" applyNumberFormat="0" applyAlignment="0" applyProtection="0"/>
    <xf numFmtId="0" fontId="75" fillId="33" borderId="101" applyNumberFormat="0" applyAlignment="0" applyProtection="0"/>
    <xf numFmtId="0" fontId="79" fillId="0" borderId="102" applyNumberFormat="0" applyFill="0" applyAlignment="0" applyProtection="0"/>
    <xf numFmtId="0" fontId="79" fillId="0" borderId="102" applyNumberFormat="0" applyFill="0" applyAlignment="0" applyProtection="0"/>
    <xf numFmtId="0" fontId="79" fillId="0" borderId="102" applyNumberFormat="0" applyFill="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67" fillId="20" borderId="99" applyNumberFormat="0" applyAlignment="0" applyProtection="0"/>
    <xf numFmtId="0" fontId="67" fillId="20" borderId="99" applyNumberFormat="0" applyAlignment="0" applyProtection="0"/>
    <xf numFmtId="0" fontId="67" fillId="20" borderId="99" applyNumberFormat="0" applyAlignment="0" applyProtection="0"/>
    <xf numFmtId="0" fontId="48" fillId="33" borderId="99" applyNumberFormat="0" applyAlignment="0" applyProtection="0"/>
    <xf numFmtId="0" fontId="48" fillId="33" borderId="99" applyNumberFormat="0" applyAlignment="0" applyProtection="0"/>
    <xf numFmtId="0" fontId="48" fillId="33" borderId="99" applyNumberFormat="0" applyAlignment="0" applyProtection="0"/>
    <xf numFmtId="0" fontId="3" fillId="39" borderId="100" applyNumberFormat="0" applyFont="0" applyAlignment="0" applyProtection="0"/>
    <xf numFmtId="0" fontId="48" fillId="33" borderId="99" applyNumberFormat="0" applyAlignment="0" applyProtection="0"/>
    <xf numFmtId="0" fontId="48" fillId="33" borderId="99" applyNumberFormat="0" applyAlignment="0" applyProtection="0"/>
    <xf numFmtId="0" fontId="75" fillId="33" borderId="101" applyNumberFormat="0" applyAlignment="0" applyProtection="0"/>
    <xf numFmtId="0" fontId="75" fillId="33" borderId="101" applyNumberFormat="0" applyAlignment="0" applyProtection="0"/>
    <xf numFmtId="0" fontId="48" fillId="33" borderId="99" applyNumberFormat="0" applyAlignment="0" applyProtection="0"/>
    <xf numFmtId="0" fontId="48" fillId="33" borderId="99" applyNumberFormat="0" applyAlignment="0" applyProtection="0"/>
    <xf numFmtId="0" fontId="62" fillId="0" borderId="104">
      <alignment horizontal="left" vertical="center"/>
    </xf>
    <xf numFmtId="0" fontId="62" fillId="0" borderId="104">
      <alignment horizontal="left" vertical="center"/>
    </xf>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3" fillId="39" borderId="105" applyNumberFormat="0" applyFon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5" fillId="33" borderId="106" applyNumberFormat="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79" fillId="0" borderId="107"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10" fontId="61" fillId="36" borderId="108" applyNumberFormat="0" applyBorder="0" applyAlignment="0" applyProtection="0"/>
    <xf numFmtId="0" fontId="48" fillId="33" borderId="110" applyNumberFormat="0" applyAlignment="0" applyProtection="0"/>
    <xf numFmtId="0" fontId="67" fillId="20" borderId="110" applyNumberFormat="0" applyAlignment="0" applyProtection="0"/>
    <xf numFmtId="0" fontId="3" fillId="39" borderId="111" applyNumberFormat="0" applyFont="0" applyAlignment="0" applyProtection="0"/>
    <xf numFmtId="0" fontId="79" fillId="0" borderId="113" applyNumberFormat="0" applyFill="0" applyAlignment="0" applyProtection="0"/>
    <xf numFmtId="0" fontId="75" fillId="33" borderId="112"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3" fillId="39" borderId="111" applyNumberFormat="0" applyFont="0" applyAlignment="0" applyProtection="0"/>
    <xf numFmtId="0" fontId="48" fillId="33" borderId="110" applyNumberFormat="0" applyAlignment="0" applyProtection="0"/>
    <xf numFmtId="0" fontId="3" fillId="39" borderId="111" applyNumberFormat="0" applyFont="0" applyAlignment="0" applyProtection="0"/>
    <xf numFmtId="0" fontId="3" fillId="39" borderId="111" applyNumberFormat="0" applyFont="0" applyAlignment="0" applyProtection="0"/>
    <xf numFmtId="0" fontId="79" fillId="0" borderId="113" applyNumberFormat="0" applyFill="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75" fillId="33" borderId="112"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75" fillId="33" borderId="112" applyNumberFormat="0" applyAlignment="0" applyProtection="0"/>
    <xf numFmtId="0" fontId="79" fillId="0" borderId="113" applyNumberFormat="0" applyFill="0" applyAlignment="0" applyProtection="0"/>
    <xf numFmtId="0" fontId="48" fillId="33" borderId="110" applyNumberFormat="0" applyAlignment="0" applyProtection="0"/>
    <xf numFmtId="37" fontId="8" fillId="0" borderId="109"/>
    <xf numFmtId="0" fontId="48" fillId="33"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75" fillId="33" borderId="112"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79" fillId="0" borderId="113" applyNumberFormat="0" applyFill="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10" fontId="61" fillId="36" borderId="108" applyNumberFormat="0" applyBorder="0" applyAlignment="0" applyProtection="0"/>
    <xf numFmtId="0" fontId="48" fillId="33" borderId="110" applyNumberFormat="0" applyAlignment="0" applyProtection="0"/>
    <xf numFmtId="0" fontId="75" fillId="33" borderId="112" applyNumberFormat="0" applyAlignment="0" applyProtection="0"/>
    <xf numFmtId="0" fontId="48" fillId="33" borderId="110" applyNumberFormat="0" applyAlignment="0" applyProtection="0"/>
    <xf numFmtId="0" fontId="3" fillId="39" borderId="111" applyNumberFormat="0" applyFon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10" fontId="61" fillId="36" borderId="108" applyNumberFormat="0" applyBorder="0" applyAlignment="0" applyProtection="0"/>
    <xf numFmtId="0" fontId="3" fillId="39" borderId="111" applyNumberFormat="0" applyFont="0" applyAlignment="0" applyProtection="0"/>
    <xf numFmtId="0" fontId="48" fillId="33" borderId="110" applyNumberFormat="0" applyAlignment="0" applyProtection="0"/>
    <xf numFmtId="0" fontId="48" fillId="33" borderId="110" applyNumberFormat="0" applyAlignment="0" applyProtection="0"/>
    <xf numFmtId="0" fontId="79" fillId="0" borderId="113" applyNumberFormat="0" applyFill="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75" fillId="33" borderId="112"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37" fontId="8" fillId="0" borderId="109"/>
    <xf numFmtId="0" fontId="75" fillId="33" borderId="112" applyNumberFormat="0" applyAlignment="0" applyProtection="0"/>
    <xf numFmtId="0" fontId="75" fillId="33" borderId="112" applyNumberFormat="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10" fontId="61" fillId="36" borderId="108" applyNumberFormat="0" applyBorder="0" applyAlignment="0" applyProtection="0"/>
    <xf numFmtId="10" fontId="61" fillId="36" borderId="108" applyNumberFormat="0" applyBorder="0" applyAlignment="0" applyProtection="0"/>
    <xf numFmtId="0" fontId="3" fillId="39" borderId="111" applyNumberFormat="0" applyFont="0" applyAlignment="0" applyProtection="0"/>
    <xf numFmtId="0" fontId="75" fillId="33" borderId="112" applyNumberFormat="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75" fillId="33" borderId="112" applyNumberFormat="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75" fillId="33" borderId="112" applyNumberFormat="0" applyAlignment="0" applyProtection="0"/>
    <xf numFmtId="0" fontId="48" fillId="33" borderId="110" applyNumberFormat="0" applyAlignment="0" applyProtection="0"/>
    <xf numFmtId="0" fontId="3" fillId="39" borderId="111" applyNumberFormat="0" applyFont="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75" fillId="33" borderId="112"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10" fontId="61" fillId="36" borderId="108" applyNumberFormat="0" applyBorder="0" applyAlignment="0" applyProtection="0"/>
    <xf numFmtId="0" fontId="67" fillId="20"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3" fillId="39" borderId="111" applyNumberFormat="0" applyFont="0" applyAlignment="0" applyProtection="0"/>
    <xf numFmtId="0" fontId="79" fillId="0" borderId="113" applyNumberFormat="0" applyFill="0" applyAlignment="0" applyProtection="0"/>
    <xf numFmtId="0" fontId="79" fillId="0" borderId="113" applyNumberFormat="0" applyFill="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48" fillId="33" borderId="110" applyNumberFormat="0" applyAlignment="0" applyProtection="0"/>
    <xf numFmtId="10" fontId="61" fillId="36" borderId="108" applyNumberFormat="0" applyBorder="0" applyAlignment="0" applyProtection="0"/>
    <xf numFmtId="0" fontId="67" fillId="20" borderId="110" applyNumberFormat="0" applyAlignment="0" applyProtection="0"/>
    <xf numFmtId="0" fontId="75" fillId="33" borderId="112"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3" fillId="39" borderId="111" applyNumberFormat="0" applyFont="0" applyAlignment="0" applyProtection="0"/>
    <xf numFmtId="0" fontId="3" fillId="39" borderId="111" applyNumberFormat="0" applyFont="0" applyAlignment="0" applyProtection="0"/>
    <xf numFmtId="0" fontId="75" fillId="33" borderId="112" applyNumberFormat="0" applyAlignment="0" applyProtection="0"/>
    <xf numFmtId="0" fontId="75" fillId="33" borderId="112" applyNumberFormat="0" applyAlignment="0" applyProtection="0"/>
    <xf numFmtId="0" fontId="75" fillId="33" borderId="112" applyNumberFormat="0" applyAlignment="0" applyProtection="0"/>
    <xf numFmtId="0" fontId="79" fillId="0" borderId="113" applyNumberFormat="0" applyFill="0" applyAlignment="0" applyProtection="0"/>
    <xf numFmtId="0" fontId="79" fillId="0" borderId="113" applyNumberFormat="0" applyFill="0" applyAlignment="0" applyProtection="0"/>
    <xf numFmtId="0" fontId="79" fillId="0" borderId="113" applyNumberFormat="0" applyFill="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67" fillId="20" borderId="110" applyNumberFormat="0" applyAlignment="0" applyProtection="0"/>
    <xf numFmtId="0" fontId="67" fillId="20" borderId="110" applyNumberFormat="0" applyAlignment="0" applyProtection="0"/>
    <xf numFmtId="0" fontId="67" fillId="20" borderId="110"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0" applyNumberFormat="0" applyAlignment="0" applyProtection="0"/>
    <xf numFmtId="0" fontId="3" fillId="39" borderId="111" applyNumberFormat="0" applyFont="0" applyAlignment="0" applyProtection="0"/>
    <xf numFmtId="0" fontId="48" fillId="33" borderId="110" applyNumberFormat="0" applyAlignment="0" applyProtection="0"/>
    <xf numFmtId="0" fontId="48" fillId="33" borderId="110" applyNumberFormat="0" applyAlignment="0" applyProtection="0"/>
    <xf numFmtId="0" fontId="75" fillId="33" borderId="112" applyNumberFormat="0" applyAlignment="0" applyProtection="0"/>
    <xf numFmtId="0" fontId="75" fillId="33" borderId="112" applyNumberFormat="0" applyAlignment="0" applyProtection="0"/>
    <xf numFmtId="0" fontId="48" fillId="33" borderId="110" applyNumberFormat="0" applyAlignment="0" applyProtection="0"/>
    <xf numFmtId="0" fontId="48" fillId="33" borderId="110"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48" fillId="33"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67" fillId="20" borderId="115"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10" fontId="61" fillId="36" borderId="116" applyNumberFormat="0" applyBorder="0" applyAlignment="0" applyProtection="0"/>
    <xf numFmtId="0" fontId="48" fillId="33" borderId="118" applyNumberFormat="0" applyAlignment="0" applyProtection="0"/>
    <xf numFmtId="0" fontId="67" fillId="20" borderId="118" applyNumberFormat="0" applyAlignment="0" applyProtection="0"/>
    <xf numFmtId="0" fontId="3" fillId="39" borderId="119" applyNumberFormat="0" applyFont="0" applyAlignment="0" applyProtection="0"/>
    <xf numFmtId="0" fontId="79" fillId="0" borderId="121" applyNumberFormat="0" applyFill="0" applyAlignment="0" applyProtection="0"/>
    <xf numFmtId="0" fontId="75" fillId="33" borderId="120"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3" fillId="39" borderId="119" applyNumberFormat="0" applyFont="0" applyAlignment="0" applyProtection="0"/>
    <xf numFmtId="0" fontId="48" fillId="33" borderId="118" applyNumberFormat="0" applyAlignment="0" applyProtection="0"/>
    <xf numFmtId="0" fontId="3" fillId="39" borderId="119" applyNumberFormat="0" applyFont="0" applyAlignment="0" applyProtection="0"/>
    <xf numFmtId="0" fontId="3" fillId="39" borderId="119" applyNumberFormat="0" applyFont="0" applyAlignment="0" applyProtection="0"/>
    <xf numFmtId="0" fontId="79" fillId="0" borderId="121" applyNumberFormat="0" applyFill="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75" fillId="33" borderId="120"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75" fillId="33" borderId="120" applyNumberFormat="0" applyAlignment="0" applyProtection="0"/>
    <xf numFmtId="0" fontId="79" fillId="0" borderId="121" applyNumberFormat="0" applyFill="0" applyAlignment="0" applyProtection="0"/>
    <xf numFmtId="0" fontId="48" fillId="33" borderId="118" applyNumberFormat="0" applyAlignment="0" applyProtection="0"/>
    <xf numFmtId="37" fontId="8" fillId="0" borderId="117"/>
    <xf numFmtId="0" fontId="48" fillId="33"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75" fillId="33" borderId="120"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79" fillId="0" borderId="121" applyNumberFormat="0" applyFill="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10" fontId="61" fillId="36" borderId="116" applyNumberFormat="0" applyBorder="0" applyAlignment="0" applyProtection="0"/>
    <xf numFmtId="0" fontId="48" fillId="33" borderId="118" applyNumberFormat="0" applyAlignment="0" applyProtection="0"/>
    <xf numFmtId="0" fontId="75" fillId="33" borderId="120" applyNumberFormat="0" applyAlignment="0" applyProtection="0"/>
    <xf numFmtId="0" fontId="48" fillId="33" borderId="118" applyNumberFormat="0" applyAlignment="0" applyProtection="0"/>
    <xf numFmtId="0" fontId="3" fillId="39" borderId="119" applyNumberFormat="0" applyFon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10" fontId="61" fillId="36" borderId="116" applyNumberFormat="0" applyBorder="0" applyAlignment="0" applyProtection="0"/>
    <xf numFmtId="0" fontId="3" fillId="39" borderId="119" applyNumberFormat="0" applyFont="0" applyAlignment="0" applyProtection="0"/>
    <xf numFmtId="0" fontId="48" fillId="33" borderId="118" applyNumberFormat="0" applyAlignment="0" applyProtection="0"/>
    <xf numFmtId="0" fontId="48" fillId="33" borderId="118" applyNumberFormat="0" applyAlignment="0" applyProtection="0"/>
    <xf numFmtId="0" fontId="79" fillId="0" borderId="121" applyNumberFormat="0" applyFill="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75" fillId="33" borderId="120"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37" fontId="8" fillId="0" borderId="117"/>
    <xf numFmtId="0" fontId="75" fillId="33" borderId="120" applyNumberFormat="0" applyAlignment="0" applyProtection="0"/>
    <xf numFmtId="0" fontId="75" fillId="33" borderId="120" applyNumberFormat="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10" fontId="61" fillId="36" borderId="116" applyNumberFormat="0" applyBorder="0" applyAlignment="0" applyProtection="0"/>
    <xf numFmtId="10" fontId="61" fillId="36" borderId="116" applyNumberFormat="0" applyBorder="0" applyAlignment="0" applyProtection="0"/>
    <xf numFmtId="0" fontId="3" fillId="39" borderId="119" applyNumberFormat="0" applyFont="0" applyAlignment="0" applyProtection="0"/>
    <xf numFmtId="0" fontId="75" fillId="33" borderId="120" applyNumberFormat="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75" fillId="33" borderId="120" applyNumberFormat="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75" fillId="33" borderId="120" applyNumberFormat="0" applyAlignment="0" applyProtection="0"/>
    <xf numFmtId="0" fontId="48" fillId="33" borderId="118" applyNumberFormat="0" applyAlignment="0" applyProtection="0"/>
    <xf numFmtId="0" fontId="3" fillId="39" borderId="119" applyNumberFormat="0" applyFont="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75" fillId="33" borderId="120"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10" fontId="61" fillId="36" borderId="116" applyNumberFormat="0" applyBorder="0" applyAlignment="0" applyProtection="0"/>
    <xf numFmtId="0" fontId="67" fillId="20"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3" fillId="39" borderId="119" applyNumberFormat="0" applyFont="0" applyAlignment="0" applyProtection="0"/>
    <xf numFmtId="0" fontId="79" fillId="0" borderId="121" applyNumberFormat="0" applyFill="0" applyAlignment="0" applyProtection="0"/>
    <xf numFmtId="0" fontId="79" fillId="0" borderId="121" applyNumberFormat="0" applyFill="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48" fillId="33" borderId="118" applyNumberFormat="0" applyAlignment="0" applyProtection="0"/>
    <xf numFmtId="10" fontId="61" fillId="36" borderId="116" applyNumberFormat="0" applyBorder="0" applyAlignment="0" applyProtection="0"/>
    <xf numFmtId="0" fontId="67" fillId="20" borderId="118" applyNumberFormat="0" applyAlignment="0" applyProtection="0"/>
    <xf numFmtId="0" fontId="75" fillId="33" borderId="120"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3" fillId="39" borderId="119" applyNumberFormat="0" applyFont="0" applyAlignment="0" applyProtection="0"/>
    <xf numFmtId="0" fontId="3" fillId="39" borderId="119" applyNumberFormat="0" applyFont="0" applyAlignment="0" applyProtection="0"/>
    <xf numFmtId="0" fontId="75" fillId="33" borderId="120" applyNumberFormat="0" applyAlignment="0" applyProtection="0"/>
    <xf numFmtId="0" fontId="75" fillId="33" borderId="120" applyNumberFormat="0" applyAlignment="0" applyProtection="0"/>
    <xf numFmtId="0" fontId="75" fillId="33" borderId="120" applyNumberFormat="0" applyAlignment="0" applyProtection="0"/>
    <xf numFmtId="0" fontId="79" fillId="0" borderId="121" applyNumberFormat="0" applyFill="0" applyAlignment="0" applyProtection="0"/>
    <xf numFmtId="0" fontId="79" fillId="0" borderId="121" applyNumberFormat="0" applyFill="0" applyAlignment="0" applyProtection="0"/>
    <xf numFmtId="0" fontId="79" fillId="0" borderId="121" applyNumberFormat="0" applyFill="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67" fillId="20" borderId="118" applyNumberFormat="0" applyAlignment="0" applyProtection="0"/>
    <xf numFmtId="0" fontId="67" fillId="20" borderId="118" applyNumberFormat="0" applyAlignment="0" applyProtection="0"/>
    <xf numFmtId="0" fontId="67" fillId="20" borderId="118"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18" applyNumberFormat="0" applyAlignment="0" applyProtection="0"/>
    <xf numFmtId="0" fontId="3" fillId="39" borderId="119" applyNumberFormat="0" applyFont="0" applyAlignment="0" applyProtection="0"/>
    <xf numFmtId="0" fontId="48" fillId="33" borderId="118" applyNumberFormat="0" applyAlignment="0" applyProtection="0"/>
    <xf numFmtId="0" fontId="48" fillId="33" borderId="118" applyNumberFormat="0" applyAlignment="0" applyProtection="0"/>
    <xf numFmtId="0" fontId="75" fillId="33" borderId="120" applyNumberFormat="0" applyAlignment="0" applyProtection="0"/>
    <xf numFmtId="0" fontId="75" fillId="33" borderId="120" applyNumberFormat="0" applyAlignment="0" applyProtection="0"/>
    <xf numFmtId="0" fontId="48" fillId="33" borderId="118" applyNumberFormat="0" applyAlignment="0" applyProtection="0"/>
    <xf numFmtId="0" fontId="48" fillId="33" borderId="118" applyNumberFormat="0" applyAlignment="0" applyProtection="0"/>
    <xf numFmtId="0" fontId="48" fillId="33" borderId="138" applyNumberFormat="0" applyAlignment="0" applyProtection="0"/>
    <xf numFmtId="0" fontId="67" fillId="20" borderId="132" applyNumberFormat="0" applyAlignment="0" applyProtection="0"/>
    <xf numFmtId="0" fontId="67" fillId="20" borderId="132" applyNumberFormat="0" applyAlignment="0" applyProtection="0"/>
    <xf numFmtId="0" fontId="62" fillId="0" borderId="130">
      <alignment horizontal="left" vertical="center"/>
    </xf>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62" fillId="0" borderId="130">
      <alignment horizontal="left" vertical="center"/>
    </xf>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3" fillId="39" borderId="133" applyNumberFormat="0" applyFont="0" applyAlignment="0" applyProtection="0"/>
    <xf numFmtId="0" fontId="3" fillId="39" borderId="133" applyNumberFormat="0" applyFon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10" fontId="61" fillId="36" borderId="129" applyNumberFormat="0" applyBorder="0" applyAlignment="0" applyProtection="0"/>
    <xf numFmtId="10" fontId="61" fillId="36" borderId="129" applyNumberFormat="0" applyBorder="0" applyAlignment="0" applyProtection="0"/>
    <xf numFmtId="10" fontId="61" fillId="36" borderId="129" applyNumberFormat="0" applyBorder="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3" fillId="39" borderId="133" applyNumberFormat="0" applyFont="0" applyAlignment="0" applyProtection="0"/>
    <xf numFmtId="0" fontId="67" fillId="20" borderId="132" applyNumberFormat="0" applyAlignment="0" applyProtection="0"/>
    <xf numFmtId="10" fontId="61" fillId="36" borderId="129" applyNumberFormat="0" applyBorder="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3" fillId="39" borderId="133" applyNumberFormat="0" applyFon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10" fontId="61" fillId="36" borderId="129" applyNumberFormat="0" applyBorder="0" applyAlignment="0" applyProtection="0"/>
    <xf numFmtId="10" fontId="61" fillId="36" borderId="129" applyNumberFormat="0" applyBorder="0" applyAlignment="0" applyProtection="0"/>
    <xf numFmtId="10" fontId="61" fillId="36" borderId="129" applyNumberFormat="0" applyBorder="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8" applyNumberFormat="0" applyAlignment="0" applyProtection="0"/>
    <xf numFmtId="0" fontId="48" fillId="33" borderId="138" applyNumberFormat="0" applyAlignment="0" applyProtection="0"/>
    <xf numFmtId="0" fontId="75" fillId="33" borderId="140" applyNumberFormat="0" applyAlignment="0" applyProtection="0"/>
    <xf numFmtId="0" fontId="79" fillId="0" borderId="141" applyNumberFormat="0" applyFill="0" applyAlignment="0" applyProtection="0"/>
    <xf numFmtId="0" fontId="3" fillId="39" borderId="139" applyNumberFormat="0" applyFont="0" applyAlignment="0" applyProtection="0"/>
    <xf numFmtId="0" fontId="67" fillId="20" borderId="138" applyNumberFormat="0" applyAlignment="0" applyProtection="0"/>
    <xf numFmtId="0" fontId="48" fillId="33" borderId="138" applyNumberFormat="0" applyAlignment="0" applyProtection="0"/>
    <xf numFmtId="10" fontId="61" fillId="36" borderId="136" applyNumberFormat="0" applyBorder="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67" fillId="20"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48" fillId="33" borderId="132" applyNumberFormat="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9" fillId="0" borderId="135" applyNumberFormat="0" applyFill="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75" fillId="33" borderId="134" applyNumberForma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0" fontId="3" fillId="39" borderId="133" applyNumberFormat="0" applyFont="0" applyAlignment="0" applyProtection="0"/>
    <xf numFmtId="37" fontId="8" fillId="0" borderId="131"/>
    <xf numFmtId="0" fontId="62" fillId="0" borderId="123">
      <alignment horizontal="left" vertical="center"/>
    </xf>
    <xf numFmtId="0" fontId="62" fillId="0" borderId="123">
      <alignment horizontal="left" vertical="center"/>
    </xf>
    <xf numFmtId="10" fontId="61" fillId="36" borderId="122" applyNumberFormat="0" applyBorder="0" applyAlignment="0" applyProtection="0"/>
    <xf numFmtId="10" fontId="61" fillId="36" borderId="122" applyNumberFormat="0" applyBorder="0" applyAlignment="0" applyProtection="0"/>
    <xf numFmtId="10" fontId="61" fillId="36" borderId="122" applyNumberFormat="0" applyBorder="0" applyAlignment="0" applyProtection="0"/>
    <xf numFmtId="10" fontId="61" fillId="36" borderId="122" applyNumberFormat="0" applyBorder="0" applyAlignment="0" applyProtection="0"/>
    <xf numFmtId="10" fontId="61" fillId="36" borderId="122" applyNumberFormat="0" applyBorder="0" applyAlignment="0" applyProtection="0"/>
    <xf numFmtId="10" fontId="61" fillId="36" borderId="122" applyNumberFormat="0" applyBorder="0" applyAlignment="0" applyProtection="0"/>
    <xf numFmtId="10" fontId="61" fillId="36" borderId="122" applyNumberFormat="0" applyBorder="0" applyAlignment="0" applyProtection="0"/>
    <xf numFmtId="0" fontId="3" fillId="39" borderId="133" applyNumberFormat="0" applyFont="0" applyAlignment="0" applyProtection="0"/>
    <xf numFmtId="37" fontId="8" fillId="0" borderId="131"/>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10" fontId="61" fillId="36" borderId="122" applyNumberFormat="0" applyBorder="0" applyAlignment="0" applyProtection="0"/>
    <xf numFmtId="0" fontId="48" fillId="33" borderId="125" applyNumberFormat="0" applyAlignment="0" applyProtection="0"/>
    <xf numFmtId="0" fontId="67" fillId="20" borderId="125" applyNumberFormat="0" applyAlignment="0" applyProtection="0"/>
    <xf numFmtId="0" fontId="3" fillId="39" borderId="126" applyNumberFormat="0" applyFont="0" applyAlignment="0" applyProtection="0"/>
    <xf numFmtId="0" fontId="79" fillId="0" borderId="128" applyNumberFormat="0" applyFill="0" applyAlignment="0" applyProtection="0"/>
    <xf numFmtId="0" fontId="75" fillId="33" borderId="127"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3" fillId="39" borderId="126" applyNumberFormat="0" applyFont="0" applyAlignment="0" applyProtection="0"/>
    <xf numFmtId="0" fontId="48" fillId="33" borderId="125" applyNumberFormat="0" applyAlignment="0" applyProtection="0"/>
    <xf numFmtId="0" fontId="3" fillId="39" borderId="126" applyNumberFormat="0" applyFont="0" applyAlignment="0" applyProtection="0"/>
    <xf numFmtId="0" fontId="3" fillId="39" borderId="126" applyNumberFormat="0" applyFont="0" applyAlignment="0" applyProtection="0"/>
    <xf numFmtId="0" fontId="79" fillId="0" borderId="128" applyNumberFormat="0" applyFill="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75" fillId="33" borderId="127"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75" fillId="33" borderId="127" applyNumberFormat="0" applyAlignment="0" applyProtection="0"/>
    <xf numFmtId="0" fontId="79" fillId="0" borderId="128" applyNumberFormat="0" applyFill="0" applyAlignment="0" applyProtection="0"/>
    <xf numFmtId="0" fontId="48" fillId="33" borderId="125" applyNumberFormat="0" applyAlignment="0" applyProtection="0"/>
    <xf numFmtId="37" fontId="8" fillId="0" borderId="124"/>
    <xf numFmtId="0" fontId="48" fillId="33"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75" fillId="33" borderId="127"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79" fillId="0" borderId="128" applyNumberFormat="0" applyFill="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10" fontId="61" fillId="36" borderId="122" applyNumberFormat="0" applyBorder="0" applyAlignment="0" applyProtection="0"/>
    <xf numFmtId="0" fontId="48" fillId="33" borderId="125" applyNumberFormat="0" applyAlignment="0" applyProtection="0"/>
    <xf numFmtId="0" fontId="75" fillId="33" borderId="127" applyNumberFormat="0" applyAlignment="0" applyProtection="0"/>
    <xf numFmtId="0" fontId="48" fillId="33" borderId="125" applyNumberFormat="0" applyAlignment="0" applyProtection="0"/>
    <xf numFmtId="0" fontId="3" fillId="39" borderId="126" applyNumberFormat="0" applyFon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10" fontId="61" fillId="36" borderId="122" applyNumberFormat="0" applyBorder="0" applyAlignment="0" applyProtection="0"/>
    <xf numFmtId="0" fontId="3" fillId="39" borderId="126" applyNumberFormat="0" applyFont="0" applyAlignment="0" applyProtection="0"/>
    <xf numFmtId="0" fontId="48" fillId="33" borderId="125" applyNumberFormat="0" applyAlignment="0" applyProtection="0"/>
    <xf numFmtId="0" fontId="48" fillId="33" borderId="125" applyNumberFormat="0" applyAlignment="0" applyProtection="0"/>
    <xf numFmtId="0" fontId="79" fillId="0" borderId="128" applyNumberFormat="0" applyFill="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75" fillId="33" borderId="127"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37" fontId="8" fillId="0" borderId="124"/>
    <xf numFmtId="0" fontId="75" fillId="33" borderId="127" applyNumberFormat="0" applyAlignment="0" applyProtection="0"/>
    <xf numFmtId="0" fontId="75" fillId="33" borderId="127" applyNumberFormat="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10" fontId="61" fillId="36" borderId="122" applyNumberFormat="0" applyBorder="0" applyAlignment="0" applyProtection="0"/>
    <xf numFmtId="10" fontId="61" fillId="36" borderId="122" applyNumberFormat="0" applyBorder="0" applyAlignment="0" applyProtection="0"/>
    <xf numFmtId="0" fontId="3" fillId="39" borderId="126" applyNumberFormat="0" applyFont="0" applyAlignment="0" applyProtection="0"/>
    <xf numFmtId="0" fontId="75" fillId="33" borderId="127" applyNumberFormat="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75" fillId="33" borderId="127" applyNumberFormat="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75" fillId="33" borderId="127" applyNumberFormat="0" applyAlignment="0" applyProtection="0"/>
    <xf numFmtId="0" fontId="48" fillId="33" borderId="125" applyNumberFormat="0" applyAlignment="0" applyProtection="0"/>
    <xf numFmtId="0" fontId="3" fillId="39" borderId="126" applyNumberFormat="0" applyFont="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75" fillId="33" borderId="127"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10" fontId="61" fillId="36" borderId="122" applyNumberFormat="0" applyBorder="0" applyAlignment="0" applyProtection="0"/>
    <xf numFmtId="0" fontId="67" fillId="20"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3" fillId="39" borderId="126" applyNumberFormat="0" applyFont="0" applyAlignment="0" applyProtection="0"/>
    <xf numFmtId="0" fontId="79" fillId="0" borderId="128" applyNumberFormat="0" applyFill="0" applyAlignment="0" applyProtection="0"/>
    <xf numFmtId="0" fontId="79" fillId="0" borderId="128" applyNumberFormat="0" applyFill="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48" fillId="33" borderId="125" applyNumberFormat="0" applyAlignment="0" applyProtection="0"/>
    <xf numFmtId="10" fontId="61" fillId="36" borderId="122" applyNumberFormat="0" applyBorder="0" applyAlignment="0" applyProtection="0"/>
    <xf numFmtId="0" fontId="67" fillId="20" borderId="125" applyNumberFormat="0" applyAlignment="0" applyProtection="0"/>
    <xf numFmtId="0" fontId="75" fillId="33" borderId="127"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3" fillId="39" borderId="126" applyNumberFormat="0" applyFont="0" applyAlignment="0" applyProtection="0"/>
    <xf numFmtId="0" fontId="3" fillId="39" borderId="126" applyNumberFormat="0" applyFont="0" applyAlignment="0" applyProtection="0"/>
    <xf numFmtId="0" fontId="75" fillId="33" borderId="127" applyNumberFormat="0" applyAlignment="0" applyProtection="0"/>
    <xf numFmtId="0" fontId="75" fillId="33" borderId="127" applyNumberFormat="0" applyAlignment="0" applyProtection="0"/>
    <xf numFmtId="0" fontId="75" fillId="33" borderId="127" applyNumberFormat="0" applyAlignment="0" applyProtection="0"/>
    <xf numFmtId="0" fontId="79" fillId="0" borderId="128" applyNumberFormat="0" applyFill="0" applyAlignment="0" applyProtection="0"/>
    <xf numFmtId="0" fontId="79" fillId="0" borderId="128" applyNumberFormat="0" applyFill="0" applyAlignment="0" applyProtection="0"/>
    <xf numFmtId="0" fontId="79" fillId="0" borderId="128" applyNumberFormat="0" applyFill="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67" fillId="20" borderId="125" applyNumberFormat="0" applyAlignment="0" applyProtection="0"/>
    <xf numFmtId="0" fontId="67" fillId="20" borderId="125" applyNumberFormat="0" applyAlignment="0" applyProtection="0"/>
    <xf numFmtId="0" fontId="67" fillId="20" borderId="125"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25" applyNumberFormat="0" applyAlignment="0" applyProtection="0"/>
    <xf numFmtId="0" fontId="3" fillId="39" borderId="126" applyNumberFormat="0" applyFont="0" applyAlignment="0" applyProtection="0"/>
    <xf numFmtId="0" fontId="48" fillId="33" borderId="125" applyNumberFormat="0" applyAlignment="0" applyProtection="0"/>
    <xf numFmtId="0" fontId="48" fillId="33" borderId="125" applyNumberFormat="0" applyAlignment="0" applyProtection="0"/>
    <xf numFmtId="0" fontId="75" fillId="33" borderId="127" applyNumberFormat="0" applyAlignment="0" applyProtection="0"/>
    <xf numFmtId="0" fontId="75" fillId="33" borderId="127" applyNumberFormat="0" applyAlignment="0" applyProtection="0"/>
    <xf numFmtId="0" fontId="48" fillId="33" borderId="125" applyNumberFormat="0" applyAlignment="0" applyProtection="0"/>
    <xf numFmtId="0" fontId="48" fillId="33" borderId="125"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3" fillId="39" borderId="139" applyNumberFormat="0" applyFont="0" applyAlignment="0" applyProtection="0"/>
    <xf numFmtId="0" fontId="48" fillId="33" borderId="138" applyNumberFormat="0" applyAlignment="0" applyProtection="0"/>
    <xf numFmtId="0" fontId="3" fillId="39" borderId="139" applyNumberFormat="0" applyFont="0" applyAlignment="0" applyProtection="0"/>
    <xf numFmtId="0" fontId="3" fillId="39" borderId="139" applyNumberFormat="0" applyFont="0" applyAlignment="0" applyProtection="0"/>
    <xf numFmtId="0" fontId="79" fillId="0" borderId="141" applyNumberFormat="0" applyFill="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75" fillId="33" borderId="140"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75" fillId="33" borderId="140" applyNumberFormat="0" applyAlignment="0" applyProtection="0"/>
    <xf numFmtId="0" fontId="79" fillId="0" borderId="141" applyNumberFormat="0" applyFill="0" applyAlignment="0" applyProtection="0"/>
    <xf numFmtId="0" fontId="48" fillId="33" borderId="138" applyNumberFormat="0" applyAlignment="0" applyProtection="0"/>
    <xf numFmtId="37" fontId="8" fillId="0" borderId="137"/>
    <xf numFmtId="0" fontId="48" fillId="33"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75" fillId="33" borderId="140"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79" fillId="0" borderId="141" applyNumberFormat="0" applyFill="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10" fontId="61" fillId="36" borderId="136" applyNumberFormat="0" applyBorder="0" applyAlignment="0" applyProtection="0"/>
    <xf numFmtId="0" fontId="48" fillId="33" borderId="138" applyNumberFormat="0" applyAlignment="0" applyProtection="0"/>
    <xf numFmtId="0" fontId="75" fillId="33" borderId="140" applyNumberFormat="0" applyAlignment="0" applyProtection="0"/>
    <xf numFmtId="0" fontId="48" fillId="33" borderId="138" applyNumberFormat="0" applyAlignment="0" applyProtection="0"/>
    <xf numFmtId="0" fontId="3" fillId="39" borderId="139" applyNumberFormat="0" applyFon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10" fontId="61" fillId="36" borderId="136" applyNumberFormat="0" applyBorder="0" applyAlignment="0" applyProtection="0"/>
    <xf numFmtId="0" fontId="3" fillId="39" borderId="139" applyNumberFormat="0" applyFont="0" applyAlignment="0" applyProtection="0"/>
    <xf numFmtId="0" fontId="48" fillId="33" borderId="138" applyNumberFormat="0" applyAlignment="0" applyProtection="0"/>
    <xf numFmtId="0" fontId="48" fillId="33" borderId="138" applyNumberFormat="0" applyAlignment="0" applyProtection="0"/>
    <xf numFmtId="0" fontId="79" fillId="0" borderId="141" applyNumberFormat="0" applyFill="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75" fillId="33" borderId="140"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37" fontId="8" fillId="0" borderId="137"/>
    <xf numFmtId="0" fontId="75" fillId="33" borderId="140" applyNumberFormat="0" applyAlignment="0" applyProtection="0"/>
    <xf numFmtId="0" fontId="75" fillId="33" borderId="140" applyNumberFormat="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10" fontId="61" fillId="36" borderId="136" applyNumberFormat="0" applyBorder="0" applyAlignment="0" applyProtection="0"/>
    <xf numFmtId="10" fontId="61" fillId="36" borderId="136" applyNumberFormat="0" applyBorder="0" applyAlignment="0" applyProtection="0"/>
    <xf numFmtId="0" fontId="3" fillId="39" borderId="139" applyNumberFormat="0" applyFont="0" applyAlignment="0" applyProtection="0"/>
    <xf numFmtId="0" fontId="75" fillId="33" borderId="140" applyNumberFormat="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75" fillId="33" borderId="140" applyNumberFormat="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75" fillId="33" borderId="140" applyNumberFormat="0" applyAlignment="0" applyProtection="0"/>
    <xf numFmtId="0" fontId="48" fillId="33" borderId="138" applyNumberFormat="0" applyAlignment="0" applyProtection="0"/>
    <xf numFmtId="0" fontId="3" fillId="39" borderId="139" applyNumberFormat="0" applyFont="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75" fillId="33" borderId="140"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10" fontId="61" fillId="36" borderId="136" applyNumberFormat="0" applyBorder="0" applyAlignment="0" applyProtection="0"/>
    <xf numFmtId="0" fontId="67" fillId="20"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3" fillId="39" borderId="139" applyNumberFormat="0" applyFont="0" applyAlignment="0" applyProtection="0"/>
    <xf numFmtId="0" fontId="79" fillId="0" borderId="141" applyNumberFormat="0" applyFill="0" applyAlignment="0" applyProtection="0"/>
    <xf numFmtId="0" fontId="79" fillId="0" borderId="141" applyNumberFormat="0" applyFill="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48" fillId="33" borderId="138" applyNumberFormat="0" applyAlignment="0" applyProtection="0"/>
    <xf numFmtId="10" fontId="61" fillId="36" borderId="136" applyNumberFormat="0" applyBorder="0" applyAlignment="0" applyProtection="0"/>
    <xf numFmtId="0" fontId="67" fillId="20" borderId="138" applyNumberFormat="0" applyAlignment="0" applyProtection="0"/>
    <xf numFmtId="0" fontId="75" fillId="33" borderId="140"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3" fillId="39" borderId="139" applyNumberFormat="0" applyFont="0" applyAlignment="0" applyProtection="0"/>
    <xf numFmtId="0" fontId="3" fillId="39" borderId="139" applyNumberFormat="0" applyFont="0" applyAlignment="0" applyProtection="0"/>
    <xf numFmtId="0" fontId="75" fillId="33" borderId="140" applyNumberFormat="0" applyAlignment="0" applyProtection="0"/>
    <xf numFmtId="0" fontId="75" fillId="33" borderId="140" applyNumberFormat="0" applyAlignment="0" applyProtection="0"/>
    <xf numFmtId="0" fontId="75" fillId="33" borderId="140" applyNumberFormat="0" applyAlignment="0" applyProtection="0"/>
    <xf numFmtId="0" fontId="79" fillId="0" borderId="141" applyNumberFormat="0" applyFill="0" applyAlignment="0" applyProtection="0"/>
    <xf numFmtId="0" fontId="79" fillId="0" borderId="141" applyNumberFormat="0" applyFill="0" applyAlignment="0" applyProtection="0"/>
    <xf numFmtId="0" fontId="79" fillId="0" borderId="141" applyNumberFormat="0" applyFill="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67" fillId="20" borderId="138" applyNumberFormat="0" applyAlignment="0" applyProtection="0"/>
    <xf numFmtId="0" fontId="67" fillId="20" borderId="138" applyNumberFormat="0" applyAlignment="0" applyProtection="0"/>
    <xf numFmtId="0" fontId="67" fillId="20" borderId="138" applyNumberFormat="0" applyAlignment="0" applyProtection="0"/>
    <xf numFmtId="0" fontId="48" fillId="33" borderId="138" applyNumberFormat="0" applyAlignment="0" applyProtection="0"/>
    <xf numFmtId="0" fontId="48" fillId="33" borderId="138" applyNumberFormat="0" applyAlignment="0" applyProtection="0"/>
    <xf numFmtId="0" fontId="48" fillId="33" borderId="138" applyNumberFormat="0" applyAlignment="0" applyProtection="0"/>
    <xf numFmtId="0" fontId="3" fillId="39" borderId="139" applyNumberFormat="0" applyFont="0" applyAlignment="0" applyProtection="0"/>
    <xf numFmtId="0" fontId="48" fillId="33" borderId="138" applyNumberFormat="0" applyAlignment="0" applyProtection="0"/>
    <xf numFmtId="0" fontId="48" fillId="33" borderId="138" applyNumberFormat="0" applyAlignment="0" applyProtection="0"/>
    <xf numFmtId="0" fontId="75" fillId="33" borderId="140" applyNumberFormat="0" applyAlignment="0" applyProtection="0"/>
    <xf numFmtId="0" fontId="75" fillId="33" borderId="140" applyNumberFormat="0" applyAlignment="0" applyProtection="0"/>
    <xf numFmtId="0" fontId="48" fillId="33" borderId="138" applyNumberFormat="0" applyAlignment="0" applyProtection="0"/>
    <xf numFmtId="0" fontId="48" fillId="33" borderId="138" applyNumberFormat="0" applyAlignment="0" applyProtection="0"/>
    <xf numFmtId="0" fontId="62" fillId="0" borderId="142">
      <alignment horizontal="left" vertical="center"/>
    </xf>
    <xf numFmtId="0" fontId="62" fillId="0" borderId="142">
      <alignment horizontal="left" vertical="center"/>
    </xf>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3" fillId="39" borderId="143" applyNumberFormat="0" applyFon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5" fillId="33" borderId="144" applyNumberFormat="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79" fillId="0" borderId="145"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10" fontId="61" fillId="36" borderId="146" applyNumberFormat="0" applyBorder="0" applyAlignment="0" applyProtection="0"/>
    <xf numFmtId="0" fontId="48" fillId="33" borderId="148" applyNumberFormat="0" applyAlignment="0" applyProtection="0"/>
    <xf numFmtId="0" fontId="67" fillId="20" borderId="148" applyNumberFormat="0" applyAlignment="0" applyProtection="0"/>
    <xf numFmtId="0" fontId="3" fillId="39" borderId="149" applyNumberFormat="0" applyFont="0" applyAlignment="0" applyProtection="0"/>
    <xf numFmtId="0" fontId="79" fillId="0" borderId="151" applyNumberFormat="0" applyFill="0" applyAlignment="0" applyProtection="0"/>
    <xf numFmtId="0" fontId="75" fillId="33" borderId="150"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3" fillId="39" borderId="149" applyNumberFormat="0" applyFont="0" applyAlignment="0" applyProtection="0"/>
    <xf numFmtId="0" fontId="48" fillId="33" borderId="148" applyNumberFormat="0" applyAlignment="0" applyProtection="0"/>
    <xf numFmtId="0" fontId="3" fillId="39" borderId="149" applyNumberFormat="0" applyFont="0" applyAlignment="0" applyProtection="0"/>
    <xf numFmtId="0" fontId="3" fillId="39" borderId="149" applyNumberFormat="0" applyFont="0" applyAlignment="0" applyProtection="0"/>
    <xf numFmtId="0" fontId="79" fillId="0" borderId="151" applyNumberFormat="0" applyFill="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75" fillId="33" borderId="150"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75" fillId="33" borderId="150" applyNumberFormat="0" applyAlignment="0" applyProtection="0"/>
    <xf numFmtId="0" fontId="79" fillId="0" borderId="151" applyNumberFormat="0" applyFill="0" applyAlignment="0" applyProtection="0"/>
    <xf numFmtId="0" fontId="48" fillId="33" borderId="148" applyNumberFormat="0" applyAlignment="0" applyProtection="0"/>
    <xf numFmtId="37" fontId="8" fillId="0" borderId="147"/>
    <xf numFmtId="0" fontId="48" fillId="33"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75" fillId="33" borderId="150"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79" fillId="0" borderId="151" applyNumberFormat="0" applyFill="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10" fontId="61" fillId="36" borderId="146" applyNumberFormat="0" applyBorder="0" applyAlignment="0" applyProtection="0"/>
    <xf numFmtId="0" fontId="48" fillId="33" borderId="148" applyNumberFormat="0" applyAlignment="0" applyProtection="0"/>
    <xf numFmtId="0" fontId="75" fillId="33" borderId="150" applyNumberFormat="0" applyAlignment="0" applyProtection="0"/>
    <xf numFmtId="0" fontId="48" fillId="33" borderId="148" applyNumberFormat="0" applyAlignment="0" applyProtection="0"/>
    <xf numFmtId="0" fontId="3" fillId="39" borderId="149" applyNumberFormat="0" applyFon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10" fontId="61" fillId="36" borderId="146" applyNumberFormat="0" applyBorder="0" applyAlignment="0" applyProtection="0"/>
    <xf numFmtId="0" fontId="3" fillId="39" borderId="149" applyNumberFormat="0" applyFont="0" applyAlignment="0" applyProtection="0"/>
    <xf numFmtId="0" fontId="48" fillId="33" borderId="148" applyNumberFormat="0" applyAlignment="0" applyProtection="0"/>
    <xf numFmtId="0" fontId="48" fillId="33" borderId="148" applyNumberFormat="0" applyAlignment="0" applyProtection="0"/>
    <xf numFmtId="0" fontId="79" fillId="0" borderId="151" applyNumberFormat="0" applyFill="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75" fillId="33" borderId="150"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37" fontId="8" fillId="0" borderId="147"/>
    <xf numFmtId="0" fontId="75" fillId="33" borderId="150" applyNumberFormat="0" applyAlignment="0" applyProtection="0"/>
    <xf numFmtId="0" fontId="75" fillId="33" borderId="150" applyNumberFormat="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10" fontId="61" fillId="36" borderId="146" applyNumberFormat="0" applyBorder="0" applyAlignment="0" applyProtection="0"/>
    <xf numFmtId="10" fontId="61" fillId="36" borderId="146" applyNumberFormat="0" applyBorder="0" applyAlignment="0" applyProtection="0"/>
    <xf numFmtId="0" fontId="3" fillId="39" borderId="149" applyNumberFormat="0" applyFont="0" applyAlignment="0" applyProtection="0"/>
    <xf numFmtId="0" fontId="75" fillId="33" borderId="150" applyNumberFormat="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75" fillId="33" borderId="150" applyNumberFormat="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75" fillId="33" borderId="150" applyNumberFormat="0" applyAlignment="0" applyProtection="0"/>
    <xf numFmtId="0" fontId="48" fillId="33" borderId="148" applyNumberFormat="0" applyAlignment="0" applyProtection="0"/>
    <xf numFmtId="0" fontId="3" fillId="39" borderId="149" applyNumberFormat="0" applyFont="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75" fillId="33" borderId="150"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10" fontId="61" fillId="36" borderId="146" applyNumberFormat="0" applyBorder="0" applyAlignment="0" applyProtection="0"/>
    <xf numFmtId="0" fontId="67" fillId="20"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3" fillId="39" borderId="149" applyNumberFormat="0" applyFont="0" applyAlignment="0" applyProtection="0"/>
    <xf numFmtId="0" fontId="79" fillId="0" borderId="151" applyNumberFormat="0" applyFill="0" applyAlignment="0" applyProtection="0"/>
    <xf numFmtId="0" fontId="79" fillId="0" borderId="151" applyNumberFormat="0" applyFill="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48" fillId="33" borderId="148" applyNumberFormat="0" applyAlignment="0" applyProtection="0"/>
    <xf numFmtId="10" fontId="61" fillId="36" borderId="146" applyNumberFormat="0" applyBorder="0" applyAlignment="0" applyProtection="0"/>
    <xf numFmtId="0" fontId="67" fillId="20" borderId="148" applyNumberFormat="0" applyAlignment="0" applyProtection="0"/>
    <xf numFmtId="0" fontId="75" fillId="33" borderId="150"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3" fillId="39" borderId="149" applyNumberFormat="0" applyFont="0" applyAlignment="0" applyProtection="0"/>
    <xf numFmtId="0" fontId="3" fillId="39" borderId="149" applyNumberFormat="0" applyFont="0" applyAlignment="0" applyProtection="0"/>
    <xf numFmtId="0" fontId="75" fillId="33" borderId="150" applyNumberFormat="0" applyAlignment="0" applyProtection="0"/>
    <xf numFmtId="0" fontId="75" fillId="33" borderId="150" applyNumberFormat="0" applyAlignment="0" applyProtection="0"/>
    <xf numFmtId="0" fontId="75" fillId="33" borderId="150" applyNumberFormat="0" applyAlignment="0" applyProtection="0"/>
    <xf numFmtId="0" fontId="79" fillId="0" borderId="151" applyNumberFormat="0" applyFill="0" applyAlignment="0" applyProtection="0"/>
    <xf numFmtId="0" fontId="79" fillId="0" borderId="151" applyNumberFormat="0" applyFill="0" applyAlignment="0" applyProtection="0"/>
    <xf numFmtId="0" fontId="79" fillId="0" borderId="151" applyNumberFormat="0" applyFill="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67" fillId="20" borderId="148" applyNumberFormat="0" applyAlignment="0" applyProtection="0"/>
    <xf numFmtId="0" fontId="67" fillId="20" borderId="148" applyNumberFormat="0" applyAlignment="0" applyProtection="0"/>
    <xf numFmtId="0" fontId="67" fillId="20" borderId="148"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48" applyNumberFormat="0" applyAlignment="0" applyProtection="0"/>
    <xf numFmtId="0" fontId="3" fillId="39" borderId="149" applyNumberFormat="0" applyFont="0" applyAlignment="0" applyProtection="0"/>
    <xf numFmtId="0" fontId="48" fillId="33" borderId="148" applyNumberFormat="0" applyAlignment="0" applyProtection="0"/>
    <xf numFmtId="0" fontId="48" fillId="33" borderId="148" applyNumberFormat="0" applyAlignment="0" applyProtection="0"/>
    <xf numFmtId="0" fontId="75" fillId="33" borderId="150" applyNumberFormat="0" applyAlignment="0" applyProtection="0"/>
    <xf numFmtId="0" fontId="75" fillId="33" borderId="150" applyNumberFormat="0" applyAlignment="0" applyProtection="0"/>
    <xf numFmtId="0" fontId="48" fillId="33" borderId="148" applyNumberFormat="0" applyAlignment="0" applyProtection="0"/>
    <xf numFmtId="0" fontId="48" fillId="33" borderId="148"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10" fontId="61" fillId="36" borderId="155" applyNumberFormat="0" applyBorder="0" applyAlignment="0" applyProtection="0"/>
    <xf numFmtId="0" fontId="48" fillId="33" borderId="157" applyNumberFormat="0" applyAlignment="0" applyProtection="0"/>
    <xf numFmtId="0" fontId="67" fillId="20" borderId="157" applyNumberFormat="0" applyAlignment="0" applyProtection="0"/>
    <xf numFmtId="0" fontId="3" fillId="39" borderId="158" applyNumberFormat="0" applyFont="0" applyAlignment="0" applyProtection="0"/>
    <xf numFmtId="0" fontId="79" fillId="0" borderId="160" applyNumberFormat="0" applyFill="0" applyAlignment="0" applyProtection="0"/>
    <xf numFmtId="0" fontId="75" fillId="33" borderId="159"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3" fillId="39" borderId="158" applyNumberFormat="0" applyFont="0" applyAlignment="0" applyProtection="0"/>
    <xf numFmtId="0" fontId="48" fillId="33" borderId="157" applyNumberFormat="0" applyAlignment="0" applyProtection="0"/>
    <xf numFmtId="0" fontId="3" fillId="39" borderId="158" applyNumberFormat="0" applyFont="0" applyAlignment="0" applyProtection="0"/>
    <xf numFmtId="0" fontId="3" fillId="39" borderId="158" applyNumberFormat="0" applyFont="0" applyAlignment="0" applyProtection="0"/>
    <xf numFmtId="0" fontId="79" fillId="0" borderId="160" applyNumberFormat="0" applyFill="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75" fillId="33" borderId="159"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75" fillId="33" borderId="159" applyNumberFormat="0" applyAlignment="0" applyProtection="0"/>
    <xf numFmtId="0" fontId="79" fillId="0" borderId="160" applyNumberFormat="0" applyFill="0" applyAlignment="0" applyProtection="0"/>
    <xf numFmtId="0" fontId="48" fillId="33" borderId="157" applyNumberFormat="0" applyAlignment="0" applyProtection="0"/>
    <xf numFmtId="37" fontId="8" fillId="0" borderId="156"/>
    <xf numFmtId="0" fontId="48" fillId="33"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75" fillId="33" borderId="159"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79" fillId="0" borderId="160" applyNumberFormat="0" applyFill="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10" fontId="61" fillId="36" borderId="155" applyNumberFormat="0" applyBorder="0" applyAlignment="0" applyProtection="0"/>
    <xf numFmtId="0" fontId="48" fillId="33" borderId="157" applyNumberFormat="0" applyAlignment="0" applyProtection="0"/>
    <xf numFmtId="0" fontId="75" fillId="33" borderId="159" applyNumberFormat="0" applyAlignment="0" applyProtection="0"/>
    <xf numFmtId="0" fontId="48" fillId="33" borderId="157" applyNumberFormat="0" applyAlignment="0" applyProtection="0"/>
    <xf numFmtId="0" fontId="3" fillId="39" borderId="158" applyNumberFormat="0" applyFon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10" fontId="61" fillId="36" borderId="155" applyNumberFormat="0" applyBorder="0" applyAlignment="0" applyProtection="0"/>
    <xf numFmtId="0" fontId="3" fillId="39" borderId="158" applyNumberFormat="0" applyFont="0" applyAlignment="0" applyProtection="0"/>
    <xf numFmtId="0" fontId="48" fillId="33" borderId="157" applyNumberFormat="0" applyAlignment="0" applyProtection="0"/>
    <xf numFmtId="0" fontId="48" fillId="33" borderId="157" applyNumberFormat="0" applyAlignment="0" applyProtection="0"/>
    <xf numFmtId="0" fontId="79" fillId="0" borderId="160" applyNumberFormat="0" applyFill="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75" fillId="33" borderId="159"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37" fontId="8" fillId="0" borderId="156"/>
    <xf numFmtId="0" fontId="75" fillId="33" borderId="159" applyNumberFormat="0" applyAlignment="0" applyProtection="0"/>
    <xf numFmtId="0" fontId="75" fillId="33" borderId="159" applyNumberFormat="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10" fontId="61" fillId="36" borderId="155" applyNumberFormat="0" applyBorder="0" applyAlignment="0" applyProtection="0"/>
    <xf numFmtId="10" fontId="61" fillId="36" borderId="155" applyNumberFormat="0" applyBorder="0" applyAlignment="0" applyProtection="0"/>
    <xf numFmtId="0" fontId="3" fillId="39" borderId="158" applyNumberFormat="0" applyFont="0" applyAlignment="0" applyProtection="0"/>
    <xf numFmtId="0" fontId="75" fillId="33" borderId="159" applyNumberFormat="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75" fillId="33" borderId="159" applyNumberFormat="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75" fillId="33" borderId="159" applyNumberFormat="0" applyAlignment="0" applyProtection="0"/>
    <xf numFmtId="0" fontId="48" fillId="33" borderId="157" applyNumberFormat="0" applyAlignment="0" applyProtection="0"/>
    <xf numFmtId="0" fontId="3" fillId="39" borderId="158" applyNumberFormat="0" applyFont="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75" fillId="33" borderId="159"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10" fontId="61" fillId="36" borderId="155" applyNumberFormat="0" applyBorder="0" applyAlignment="0" applyProtection="0"/>
    <xf numFmtId="0" fontId="67" fillId="20"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3" fillId="39" borderId="158" applyNumberFormat="0" applyFont="0" applyAlignment="0" applyProtection="0"/>
    <xf numFmtId="0" fontId="79" fillId="0" borderId="160" applyNumberFormat="0" applyFill="0" applyAlignment="0" applyProtection="0"/>
    <xf numFmtId="0" fontId="79" fillId="0" borderId="160" applyNumberFormat="0" applyFill="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48" fillId="33" borderId="157" applyNumberFormat="0" applyAlignment="0" applyProtection="0"/>
    <xf numFmtId="10" fontId="61" fillId="36" borderId="155" applyNumberFormat="0" applyBorder="0" applyAlignment="0" applyProtection="0"/>
    <xf numFmtId="0" fontId="67" fillId="20" borderId="157" applyNumberFormat="0" applyAlignment="0" applyProtection="0"/>
    <xf numFmtId="0" fontId="75" fillId="33" borderId="159"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3" fillId="39" borderId="158" applyNumberFormat="0" applyFont="0" applyAlignment="0" applyProtection="0"/>
    <xf numFmtId="0" fontId="3" fillId="39" borderId="158" applyNumberFormat="0" applyFont="0" applyAlignment="0" applyProtection="0"/>
    <xf numFmtId="0" fontId="75" fillId="33" borderId="159" applyNumberFormat="0" applyAlignment="0" applyProtection="0"/>
    <xf numFmtId="0" fontId="75" fillId="33" borderId="159" applyNumberFormat="0" applyAlignment="0" applyProtection="0"/>
    <xf numFmtId="0" fontId="75" fillId="33" borderId="159" applyNumberFormat="0" applyAlignment="0" applyProtection="0"/>
    <xf numFmtId="0" fontId="79" fillId="0" borderId="160" applyNumberFormat="0" applyFill="0" applyAlignment="0" applyProtection="0"/>
    <xf numFmtId="0" fontId="79" fillId="0" borderId="160" applyNumberFormat="0" applyFill="0" applyAlignment="0" applyProtection="0"/>
    <xf numFmtId="0" fontId="79" fillId="0" borderId="160" applyNumberFormat="0" applyFill="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67" fillId="20" borderId="157" applyNumberFormat="0" applyAlignment="0" applyProtection="0"/>
    <xf numFmtId="0" fontId="67" fillId="20" borderId="157" applyNumberFormat="0" applyAlignment="0" applyProtection="0"/>
    <xf numFmtId="0" fontId="67" fillId="20" borderId="157"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57" applyNumberFormat="0" applyAlignment="0" applyProtection="0"/>
    <xf numFmtId="0" fontId="3" fillId="39" borderId="158" applyNumberFormat="0" applyFont="0" applyAlignment="0" applyProtection="0"/>
    <xf numFmtId="0" fontId="48" fillId="33" borderId="157" applyNumberFormat="0" applyAlignment="0" applyProtection="0"/>
    <xf numFmtId="0" fontId="48" fillId="33" borderId="157" applyNumberFormat="0" applyAlignment="0" applyProtection="0"/>
    <xf numFmtId="0" fontId="75" fillId="33" borderId="159" applyNumberFormat="0" applyAlignment="0" applyProtection="0"/>
    <xf numFmtId="0" fontId="75" fillId="33" borderId="159" applyNumberFormat="0" applyAlignment="0" applyProtection="0"/>
    <xf numFmtId="0" fontId="48" fillId="33" borderId="157" applyNumberFormat="0" applyAlignment="0" applyProtection="0"/>
    <xf numFmtId="0" fontId="48" fillId="33" borderId="157" applyNumberFormat="0" applyAlignment="0" applyProtection="0"/>
    <xf numFmtId="0" fontId="48" fillId="33" borderId="177" applyNumberFormat="0" applyAlignment="0" applyProtection="0"/>
    <xf numFmtId="0" fontId="67" fillId="20" borderId="171" applyNumberFormat="0" applyAlignment="0" applyProtection="0"/>
    <xf numFmtId="0" fontId="67" fillId="20" borderId="171" applyNumberFormat="0" applyAlignment="0" applyProtection="0"/>
    <xf numFmtId="0" fontId="62" fillId="0" borderId="169">
      <alignment horizontal="left" vertical="center"/>
    </xf>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62" fillId="0" borderId="169">
      <alignment horizontal="left" vertical="center"/>
    </xf>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3" fillId="39" borderId="172" applyNumberFormat="0" applyFont="0" applyAlignment="0" applyProtection="0"/>
    <xf numFmtId="0" fontId="3" fillId="39" borderId="172" applyNumberFormat="0" applyFon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10" fontId="61" fillId="36" borderId="168" applyNumberFormat="0" applyBorder="0" applyAlignment="0" applyProtection="0"/>
    <xf numFmtId="10" fontId="61" fillId="36" borderId="168" applyNumberFormat="0" applyBorder="0" applyAlignment="0" applyProtection="0"/>
    <xf numFmtId="10" fontId="61" fillId="36" borderId="168" applyNumberFormat="0" applyBorder="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3" fillId="39" borderId="172" applyNumberFormat="0" applyFont="0" applyAlignment="0" applyProtection="0"/>
    <xf numFmtId="0" fontId="67" fillId="20" borderId="171" applyNumberFormat="0" applyAlignment="0" applyProtection="0"/>
    <xf numFmtId="10" fontId="61" fillId="36" borderId="168" applyNumberFormat="0" applyBorder="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3" fillId="39" borderId="172" applyNumberFormat="0" applyFon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10" fontId="61" fillId="36" borderId="168" applyNumberFormat="0" applyBorder="0" applyAlignment="0" applyProtection="0"/>
    <xf numFmtId="10" fontId="61" fillId="36" borderId="168" applyNumberFormat="0" applyBorder="0" applyAlignment="0" applyProtection="0"/>
    <xf numFmtId="10" fontId="61" fillId="36" borderId="168" applyNumberFormat="0" applyBorder="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7" applyNumberFormat="0" applyAlignment="0" applyProtection="0"/>
    <xf numFmtId="0" fontId="48" fillId="33" borderId="177" applyNumberFormat="0" applyAlignment="0" applyProtection="0"/>
    <xf numFmtId="0" fontId="75" fillId="33" borderId="179" applyNumberFormat="0" applyAlignment="0" applyProtection="0"/>
    <xf numFmtId="0" fontId="79" fillId="0" borderId="180" applyNumberFormat="0" applyFill="0" applyAlignment="0" applyProtection="0"/>
    <xf numFmtId="0" fontId="3" fillId="39" borderId="178" applyNumberFormat="0" applyFont="0" applyAlignment="0" applyProtection="0"/>
    <xf numFmtId="0" fontId="67" fillId="20" borderId="177" applyNumberFormat="0" applyAlignment="0" applyProtection="0"/>
    <xf numFmtId="0" fontId="48" fillId="33" borderId="177" applyNumberFormat="0" applyAlignment="0" applyProtection="0"/>
    <xf numFmtId="10" fontId="61" fillId="36" borderId="175" applyNumberFormat="0" applyBorder="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67" fillId="20"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48" fillId="33" borderId="171" applyNumberFormat="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9" fillId="0" borderId="174" applyNumberFormat="0" applyFill="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75" fillId="33" borderId="173" applyNumberForma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0" fontId="3" fillId="39" borderId="172" applyNumberFormat="0" applyFont="0" applyAlignment="0" applyProtection="0"/>
    <xf numFmtId="37" fontId="8" fillId="0" borderId="170"/>
    <xf numFmtId="0" fontId="62" fillId="0" borderId="162">
      <alignment horizontal="left" vertical="center"/>
    </xf>
    <xf numFmtId="0" fontId="62" fillId="0" borderId="162">
      <alignment horizontal="left" vertical="center"/>
    </xf>
    <xf numFmtId="10" fontId="61" fillId="36" borderId="161" applyNumberFormat="0" applyBorder="0" applyAlignment="0" applyProtection="0"/>
    <xf numFmtId="10" fontId="61" fillId="36" borderId="161" applyNumberFormat="0" applyBorder="0" applyAlignment="0" applyProtection="0"/>
    <xf numFmtId="10" fontId="61" fillId="36" borderId="161" applyNumberFormat="0" applyBorder="0" applyAlignment="0" applyProtection="0"/>
    <xf numFmtId="10" fontId="61" fillId="36" borderId="161" applyNumberFormat="0" applyBorder="0" applyAlignment="0" applyProtection="0"/>
    <xf numFmtId="10" fontId="61" fillId="36" borderId="161" applyNumberFormat="0" applyBorder="0" applyAlignment="0" applyProtection="0"/>
    <xf numFmtId="10" fontId="61" fillId="36" borderId="161" applyNumberFormat="0" applyBorder="0" applyAlignment="0" applyProtection="0"/>
    <xf numFmtId="10" fontId="61" fillId="36" borderId="161" applyNumberFormat="0" applyBorder="0" applyAlignment="0" applyProtection="0"/>
    <xf numFmtId="0" fontId="3" fillId="39" borderId="172" applyNumberFormat="0" applyFont="0" applyAlignment="0" applyProtection="0"/>
    <xf numFmtId="37" fontId="8" fillId="0" borderId="17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10" fontId="61" fillId="36" borderId="161" applyNumberFormat="0" applyBorder="0" applyAlignment="0" applyProtection="0"/>
    <xf numFmtId="0" fontId="48" fillId="33" borderId="164" applyNumberFormat="0" applyAlignment="0" applyProtection="0"/>
    <xf numFmtId="0" fontId="67" fillId="20" borderId="164" applyNumberFormat="0" applyAlignment="0" applyProtection="0"/>
    <xf numFmtId="0" fontId="3" fillId="39" borderId="165" applyNumberFormat="0" applyFont="0" applyAlignment="0" applyProtection="0"/>
    <xf numFmtId="0" fontId="79" fillId="0" borderId="167" applyNumberFormat="0" applyFill="0" applyAlignment="0" applyProtection="0"/>
    <xf numFmtId="0" fontId="75" fillId="33" borderId="166"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3" fillId="39" borderId="165" applyNumberFormat="0" applyFont="0" applyAlignment="0" applyProtection="0"/>
    <xf numFmtId="0" fontId="48" fillId="33" borderId="164" applyNumberFormat="0" applyAlignment="0" applyProtection="0"/>
    <xf numFmtId="0" fontId="3" fillId="39" borderId="165" applyNumberFormat="0" applyFont="0" applyAlignment="0" applyProtection="0"/>
    <xf numFmtId="0" fontId="3" fillId="39" borderId="165" applyNumberFormat="0" applyFont="0" applyAlignment="0" applyProtection="0"/>
    <xf numFmtId="0" fontId="79" fillId="0" borderId="167" applyNumberFormat="0" applyFill="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75" fillId="33" borderId="166"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75" fillId="33" borderId="166" applyNumberFormat="0" applyAlignment="0" applyProtection="0"/>
    <xf numFmtId="0" fontId="79" fillId="0" borderId="167" applyNumberFormat="0" applyFill="0" applyAlignment="0" applyProtection="0"/>
    <xf numFmtId="0" fontId="48" fillId="33" borderId="164" applyNumberFormat="0" applyAlignment="0" applyProtection="0"/>
    <xf numFmtId="37" fontId="8" fillId="0" borderId="163"/>
    <xf numFmtId="0" fontId="48" fillId="33"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75" fillId="33" borderId="166"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79" fillId="0" borderId="167" applyNumberFormat="0" applyFill="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10" fontId="61" fillId="36" borderId="161" applyNumberFormat="0" applyBorder="0" applyAlignment="0" applyProtection="0"/>
    <xf numFmtId="0" fontId="48" fillId="33" borderId="164" applyNumberFormat="0" applyAlignment="0" applyProtection="0"/>
    <xf numFmtId="0" fontId="75" fillId="33" borderId="166" applyNumberFormat="0" applyAlignment="0" applyProtection="0"/>
    <xf numFmtId="0" fontId="48" fillId="33" borderId="164" applyNumberFormat="0" applyAlignment="0" applyProtection="0"/>
    <xf numFmtId="0" fontId="3" fillId="39" borderId="165" applyNumberFormat="0" applyFon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10" fontId="61" fillId="36" borderId="161" applyNumberFormat="0" applyBorder="0" applyAlignment="0" applyProtection="0"/>
    <xf numFmtId="0" fontId="3" fillId="39" borderId="165" applyNumberFormat="0" applyFont="0" applyAlignment="0" applyProtection="0"/>
    <xf numFmtId="0" fontId="48" fillId="33" borderId="164" applyNumberFormat="0" applyAlignment="0" applyProtection="0"/>
    <xf numFmtId="0" fontId="48" fillId="33" borderId="164" applyNumberFormat="0" applyAlignment="0" applyProtection="0"/>
    <xf numFmtId="0" fontId="79" fillId="0" borderId="167" applyNumberFormat="0" applyFill="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75" fillId="33" borderId="166"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37" fontId="8" fillId="0" borderId="163"/>
    <xf numFmtId="0" fontId="75" fillId="33" borderId="166" applyNumberFormat="0" applyAlignment="0" applyProtection="0"/>
    <xf numFmtId="0" fontId="75" fillId="33" borderId="166" applyNumberFormat="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10" fontId="61" fillId="36" borderId="161" applyNumberFormat="0" applyBorder="0" applyAlignment="0" applyProtection="0"/>
    <xf numFmtId="10" fontId="61" fillId="36" borderId="161" applyNumberFormat="0" applyBorder="0" applyAlignment="0" applyProtection="0"/>
    <xf numFmtId="0" fontId="3" fillId="39" borderId="165" applyNumberFormat="0" applyFont="0" applyAlignment="0" applyProtection="0"/>
    <xf numFmtId="0" fontId="75" fillId="33" borderId="166" applyNumberFormat="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75" fillId="33" borderId="166" applyNumberFormat="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75" fillId="33" borderId="166" applyNumberFormat="0" applyAlignment="0" applyProtection="0"/>
    <xf numFmtId="0" fontId="48" fillId="33" borderId="164" applyNumberFormat="0" applyAlignment="0" applyProtection="0"/>
    <xf numFmtId="0" fontId="3" fillId="39" borderId="165" applyNumberFormat="0" applyFont="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75" fillId="33" borderId="166"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10" fontId="61" fillId="36" borderId="161" applyNumberFormat="0" applyBorder="0" applyAlignment="0" applyProtection="0"/>
    <xf numFmtId="0" fontId="67" fillId="20"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3" fillId="39" borderId="165" applyNumberFormat="0" applyFont="0" applyAlignment="0" applyProtection="0"/>
    <xf numFmtId="0" fontId="79" fillId="0" borderId="167" applyNumberFormat="0" applyFill="0" applyAlignment="0" applyProtection="0"/>
    <xf numFmtId="0" fontId="79" fillId="0" borderId="167" applyNumberFormat="0" applyFill="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48" fillId="33" borderId="164" applyNumberFormat="0" applyAlignment="0" applyProtection="0"/>
    <xf numFmtId="10" fontId="61" fillId="36" borderId="161" applyNumberFormat="0" applyBorder="0" applyAlignment="0" applyProtection="0"/>
    <xf numFmtId="0" fontId="67" fillId="20" borderId="164" applyNumberFormat="0" applyAlignment="0" applyProtection="0"/>
    <xf numFmtId="0" fontId="75" fillId="33" borderId="166"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3" fillId="39" borderId="165" applyNumberFormat="0" applyFont="0" applyAlignment="0" applyProtection="0"/>
    <xf numFmtId="0" fontId="3" fillId="39" borderId="165" applyNumberFormat="0" applyFont="0" applyAlignment="0" applyProtection="0"/>
    <xf numFmtId="0" fontId="75" fillId="33" borderId="166" applyNumberFormat="0" applyAlignment="0" applyProtection="0"/>
    <xf numFmtId="0" fontId="75" fillId="33" borderId="166" applyNumberFormat="0" applyAlignment="0" applyProtection="0"/>
    <xf numFmtId="0" fontId="75" fillId="33" borderId="166" applyNumberFormat="0" applyAlignment="0" applyProtection="0"/>
    <xf numFmtId="0" fontId="79" fillId="0" borderId="167" applyNumberFormat="0" applyFill="0" applyAlignment="0" applyProtection="0"/>
    <xf numFmtId="0" fontId="79" fillId="0" borderId="167" applyNumberFormat="0" applyFill="0" applyAlignment="0" applyProtection="0"/>
    <xf numFmtId="0" fontId="79" fillId="0" borderId="167" applyNumberFormat="0" applyFill="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67" fillId="20" borderId="164" applyNumberFormat="0" applyAlignment="0" applyProtection="0"/>
    <xf numFmtId="0" fontId="67" fillId="20" borderId="164" applyNumberFormat="0" applyAlignment="0" applyProtection="0"/>
    <xf numFmtId="0" fontId="67" fillId="20" borderId="164"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64" applyNumberFormat="0" applyAlignment="0" applyProtection="0"/>
    <xf numFmtId="0" fontId="3" fillId="39" borderId="165" applyNumberFormat="0" applyFont="0" applyAlignment="0" applyProtection="0"/>
    <xf numFmtId="0" fontId="48" fillId="33" borderId="164" applyNumberFormat="0" applyAlignment="0" applyProtection="0"/>
    <xf numFmtId="0" fontId="48" fillId="33" borderId="164" applyNumberFormat="0" applyAlignment="0" applyProtection="0"/>
    <xf numFmtId="0" fontId="75" fillId="33" borderId="166" applyNumberFormat="0" applyAlignment="0" applyProtection="0"/>
    <xf numFmtId="0" fontId="75" fillId="33" borderId="166" applyNumberFormat="0" applyAlignment="0" applyProtection="0"/>
    <xf numFmtId="0" fontId="48" fillId="33" borderId="164" applyNumberFormat="0" applyAlignment="0" applyProtection="0"/>
    <xf numFmtId="0" fontId="48" fillId="33" borderId="164"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3" fillId="39" borderId="178" applyNumberFormat="0" applyFont="0" applyAlignment="0" applyProtection="0"/>
    <xf numFmtId="0" fontId="48" fillId="33" borderId="177" applyNumberFormat="0" applyAlignment="0" applyProtection="0"/>
    <xf numFmtId="0" fontId="3" fillId="39" borderId="178" applyNumberFormat="0" applyFont="0" applyAlignment="0" applyProtection="0"/>
    <xf numFmtId="0" fontId="3" fillId="39" borderId="178" applyNumberFormat="0" applyFont="0" applyAlignment="0" applyProtection="0"/>
    <xf numFmtId="0" fontId="79" fillId="0" borderId="180" applyNumberFormat="0" applyFill="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75" fillId="33" borderId="179"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75" fillId="33" borderId="179" applyNumberFormat="0" applyAlignment="0" applyProtection="0"/>
    <xf numFmtId="0" fontId="79" fillId="0" borderId="180" applyNumberFormat="0" applyFill="0" applyAlignment="0" applyProtection="0"/>
    <xf numFmtId="0" fontId="48" fillId="33" borderId="177" applyNumberFormat="0" applyAlignment="0" applyProtection="0"/>
    <xf numFmtId="37" fontId="8" fillId="0" borderId="176"/>
    <xf numFmtId="0" fontId="48" fillId="33"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75" fillId="33" borderId="179"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79" fillId="0" borderId="180" applyNumberFormat="0" applyFill="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10" fontId="61" fillId="36" borderId="175" applyNumberFormat="0" applyBorder="0" applyAlignment="0" applyProtection="0"/>
    <xf numFmtId="0" fontId="48" fillId="33" borderId="177" applyNumberFormat="0" applyAlignment="0" applyProtection="0"/>
    <xf numFmtId="0" fontId="75" fillId="33" borderId="179" applyNumberFormat="0" applyAlignment="0" applyProtection="0"/>
    <xf numFmtId="0" fontId="48" fillId="33" borderId="177" applyNumberFormat="0" applyAlignment="0" applyProtection="0"/>
    <xf numFmtId="0" fontId="3" fillId="39" borderId="178" applyNumberFormat="0" applyFon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10" fontId="61" fillId="36" borderId="175" applyNumberFormat="0" applyBorder="0" applyAlignment="0" applyProtection="0"/>
    <xf numFmtId="0" fontId="3" fillId="39" borderId="178" applyNumberFormat="0" applyFont="0" applyAlignment="0" applyProtection="0"/>
    <xf numFmtId="0" fontId="48" fillId="33" borderId="177" applyNumberFormat="0" applyAlignment="0" applyProtection="0"/>
    <xf numFmtId="0" fontId="48" fillId="33" borderId="177" applyNumberFormat="0" applyAlignment="0" applyProtection="0"/>
    <xf numFmtId="0" fontId="79" fillId="0" borderId="180" applyNumberFormat="0" applyFill="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75" fillId="33" borderId="179"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37" fontId="8" fillId="0" borderId="176"/>
    <xf numFmtId="0" fontId="75" fillId="33" borderId="179" applyNumberFormat="0" applyAlignment="0" applyProtection="0"/>
    <xf numFmtId="0" fontId="75" fillId="33" borderId="179" applyNumberFormat="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10" fontId="61" fillId="36" borderId="175" applyNumberFormat="0" applyBorder="0" applyAlignment="0" applyProtection="0"/>
    <xf numFmtId="10" fontId="61" fillId="36" borderId="175" applyNumberFormat="0" applyBorder="0" applyAlignment="0" applyProtection="0"/>
    <xf numFmtId="0" fontId="3" fillId="39" borderId="178" applyNumberFormat="0" applyFont="0" applyAlignment="0" applyProtection="0"/>
    <xf numFmtId="0" fontId="75" fillId="33" borderId="179" applyNumberFormat="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75" fillId="33" borderId="179" applyNumberFormat="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75" fillId="33" borderId="179" applyNumberFormat="0" applyAlignment="0" applyProtection="0"/>
    <xf numFmtId="0" fontId="48" fillId="33" borderId="177" applyNumberFormat="0" applyAlignment="0" applyProtection="0"/>
    <xf numFmtId="0" fontId="3" fillId="39" borderId="178" applyNumberFormat="0" applyFont="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75" fillId="33" borderId="179"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10" fontId="61" fillId="36" borderId="175" applyNumberFormat="0" applyBorder="0" applyAlignment="0" applyProtection="0"/>
    <xf numFmtId="0" fontId="67" fillId="20"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3" fillId="39" borderId="178" applyNumberFormat="0" applyFont="0" applyAlignment="0" applyProtection="0"/>
    <xf numFmtId="0" fontId="79" fillId="0" borderId="180" applyNumberFormat="0" applyFill="0" applyAlignment="0" applyProtection="0"/>
    <xf numFmtId="0" fontId="79" fillId="0" borderId="180" applyNumberFormat="0" applyFill="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48" fillId="33" borderId="177" applyNumberFormat="0" applyAlignment="0" applyProtection="0"/>
    <xf numFmtId="10" fontId="61" fillId="36" borderId="175" applyNumberFormat="0" applyBorder="0" applyAlignment="0" applyProtection="0"/>
    <xf numFmtId="0" fontId="67" fillId="20" borderId="177" applyNumberFormat="0" applyAlignment="0" applyProtection="0"/>
    <xf numFmtId="0" fontId="75" fillId="33" borderId="179"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3" fillId="39" borderId="178" applyNumberFormat="0" applyFont="0" applyAlignment="0" applyProtection="0"/>
    <xf numFmtId="0" fontId="3" fillId="39" borderId="178" applyNumberFormat="0" applyFont="0" applyAlignment="0" applyProtection="0"/>
    <xf numFmtId="0" fontId="75" fillId="33" borderId="179" applyNumberFormat="0" applyAlignment="0" applyProtection="0"/>
    <xf numFmtId="0" fontId="75" fillId="33" borderId="179" applyNumberFormat="0" applyAlignment="0" applyProtection="0"/>
    <xf numFmtId="0" fontId="75" fillId="33" borderId="179" applyNumberFormat="0" applyAlignment="0" applyProtection="0"/>
    <xf numFmtId="0" fontId="79" fillId="0" borderId="180" applyNumberFormat="0" applyFill="0" applyAlignment="0" applyProtection="0"/>
    <xf numFmtId="0" fontId="79" fillId="0" borderId="180" applyNumberFormat="0" applyFill="0" applyAlignment="0" applyProtection="0"/>
    <xf numFmtId="0" fontId="79" fillId="0" borderId="180" applyNumberFormat="0" applyFill="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67" fillId="20" borderId="177" applyNumberFormat="0" applyAlignment="0" applyProtection="0"/>
    <xf numFmtId="0" fontId="67" fillId="20" borderId="177" applyNumberFormat="0" applyAlignment="0" applyProtection="0"/>
    <xf numFmtId="0" fontId="67" fillId="20" borderId="177" applyNumberFormat="0" applyAlignment="0" applyProtection="0"/>
    <xf numFmtId="0" fontId="48" fillId="33" borderId="177" applyNumberFormat="0" applyAlignment="0" applyProtection="0"/>
    <xf numFmtId="0" fontId="48" fillId="33" borderId="177" applyNumberFormat="0" applyAlignment="0" applyProtection="0"/>
    <xf numFmtId="0" fontId="48" fillId="33" borderId="177" applyNumberFormat="0" applyAlignment="0" applyProtection="0"/>
    <xf numFmtId="0" fontId="3" fillId="39" borderId="178" applyNumberFormat="0" applyFont="0" applyAlignment="0" applyProtection="0"/>
    <xf numFmtId="0" fontId="48" fillId="33" borderId="177" applyNumberFormat="0" applyAlignment="0" applyProtection="0"/>
    <xf numFmtId="0" fontId="48" fillId="33" borderId="177" applyNumberFormat="0" applyAlignment="0" applyProtection="0"/>
    <xf numFmtId="0" fontId="75" fillId="33" borderId="179" applyNumberFormat="0" applyAlignment="0" applyProtection="0"/>
    <xf numFmtId="0" fontId="75" fillId="33" borderId="179" applyNumberFormat="0" applyAlignment="0" applyProtection="0"/>
    <xf numFmtId="0" fontId="48" fillId="33" borderId="177" applyNumberFormat="0" applyAlignment="0" applyProtection="0"/>
    <xf numFmtId="0" fontId="48" fillId="33" borderId="177" applyNumberFormat="0" applyAlignment="0" applyProtection="0"/>
    <xf numFmtId="0" fontId="62" fillId="0" borderId="181">
      <alignment horizontal="left" vertical="center"/>
    </xf>
    <xf numFmtId="0" fontId="62" fillId="0" borderId="181">
      <alignment horizontal="left" vertical="center"/>
    </xf>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3" fillId="39" borderId="182" applyNumberFormat="0" applyFon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5" fillId="33" borderId="183" applyNumberFormat="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79" fillId="0" borderId="184"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10" fontId="61" fillId="36" borderId="185" applyNumberFormat="0" applyBorder="0" applyAlignment="0" applyProtection="0"/>
    <xf numFmtId="0" fontId="48" fillId="33" borderId="187" applyNumberFormat="0" applyAlignment="0" applyProtection="0"/>
    <xf numFmtId="0" fontId="67" fillId="20" borderId="187" applyNumberFormat="0" applyAlignment="0" applyProtection="0"/>
    <xf numFmtId="0" fontId="3" fillId="39" borderId="188" applyNumberFormat="0" applyFont="0" applyAlignment="0" applyProtection="0"/>
    <xf numFmtId="0" fontId="79" fillId="0" borderId="190" applyNumberFormat="0" applyFill="0" applyAlignment="0" applyProtection="0"/>
    <xf numFmtId="0" fontId="75" fillId="33" borderId="189"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3" fillId="39" borderId="188" applyNumberFormat="0" applyFont="0" applyAlignment="0" applyProtection="0"/>
    <xf numFmtId="0" fontId="48" fillId="33" borderId="187" applyNumberFormat="0" applyAlignment="0" applyProtection="0"/>
    <xf numFmtId="0" fontId="3" fillId="39" borderId="188" applyNumberFormat="0" applyFont="0" applyAlignment="0" applyProtection="0"/>
    <xf numFmtId="0" fontId="3" fillId="39" borderId="188" applyNumberFormat="0" applyFont="0" applyAlignment="0" applyProtection="0"/>
    <xf numFmtId="0" fontId="79" fillId="0" borderId="190" applyNumberFormat="0" applyFill="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75" fillId="33" borderId="189"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75" fillId="33" borderId="189" applyNumberFormat="0" applyAlignment="0" applyProtection="0"/>
    <xf numFmtId="0" fontId="79" fillId="0" borderId="190" applyNumberFormat="0" applyFill="0" applyAlignment="0" applyProtection="0"/>
    <xf numFmtId="0" fontId="48" fillId="33" borderId="187" applyNumberFormat="0" applyAlignment="0" applyProtection="0"/>
    <xf numFmtId="37" fontId="8" fillId="0" borderId="186"/>
    <xf numFmtId="0" fontId="48" fillId="33"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75" fillId="33" borderId="189"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79" fillId="0" borderId="190" applyNumberFormat="0" applyFill="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10" fontId="61" fillId="36" borderId="185" applyNumberFormat="0" applyBorder="0" applyAlignment="0" applyProtection="0"/>
    <xf numFmtId="0" fontId="48" fillId="33" borderId="187" applyNumberFormat="0" applyAlignment="0" applyProtection="0"/>
    <xf numFmtId="0" fontId="75" fillId="33" borderId="189" applyNumberFormat="0" applyAlignment="0" applyProtection="0"/>
    <xf numFmtId="0" fontId="48" fillId="33" borderId="187" applyNumberFormat="0" applyAlignment="0" applyProtection="0"/>
    <xf numFmtId="0" fontId="3" fillId="39" borderId="188" applyNumberFormat="0" applyFon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10" fontId="61" fillId="36" borderId="185" applyNumberFormat="0" applyBorder="0" applyAlignment="0" applyProtection="0"/>
    <xf numFmtId="0" fontId="3" fillId="39" borderId="188" applyNumberFormat="0" applyFont="0" applyAlignment="0" applyProtection="0"/>
    <xf numFmtId="0" fontId="48" fillId="33" borderId="187" applyNumberFormat="0" applyAlignment="0" applyProtection="0"/>
    <xf numFmtId="0" fontId="48" fillId="33" borderId="187" applyNumberFormat="0" applyAlignment="0" applyProtection="0"/>
    <xf numFmtId="0" fontId="79" fillId="0" borderId="190" applyNumberFormat="0" applyFill="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75" fillId="33" borderId="189"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37" fontId="8" fillId="0" borderId="186"/>
    <xf numFmtId="0" fontId="75" fillId="33" borderId="189" applyNumberFormat="0" applyAlignment="0" applyProtection="0"/>
    <xf numFmtId="0" fontId="75" fillId="33" borderId="189" applyNumberFormat="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10" fontId="61" fillId="36" borderId="185" applyNumberFormat="0" applyBorder="0" applyAlignment="0" applyProtection="0"/>
    <xf numFmtId="10" fontId="61" fillId="36" borderId="185" applyNumberFormat="0" applyBorder="0" applyAlignment="0" applyProtection="0"/>
    <xf numFmtId="0" fontId="3" fillId="39" borderId="188" applyNumberFormat="0" applyFont="0" applyAlignment="0" applyProtection="0"/>
    <xf numFmtId="0" fontId="75" fillId="33" borderId="189" applyNumberFormat="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75" fillId="33" borderId="189" applyNumberFormat="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75" fillId="33" borderId="189" applyNumberFormat="0" applyAlignment="0" applyProtection="0"/>
    <xf numFmtId="0" fontId="48" fillId="33" borderId="187" applyNumberFormat="0" applyAlignment="0" applyProtection="0"/>
    <xf numFmtId="0" fontId="3" fillId="39" borderId="188" applyNumberFormat="0" applyFont="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75" fillId="33" borderId="189"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10" fontId="61" fillId="36" borderId="185" applyNumberFormat="0" applyBorder="0" applyAlignment="0" applyProtection="0"/>
    <xf numFmtId="0" fontId="67" fillId="20"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3" fillId="39" borderId="188" applyNumberFormat="0" applyFont="0" applyAlignment="0" applyProtection="0"/>
    <xf numFmtId="0" fontId="79" fillId="0" borderId="190" applyNumberFormat="0" applyFill="0" applyAlignment="0" applyProtection="0"/>
    <xf numFmtId="0" fontId="79" fillId="0" borderId="190" applyNumberFormat="0" applyFill="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48" fillId="33" borderId="187" applyNumberFormat="0" applyAlignment="0" applyProtection="0"/>
    <xf numFmtId="10" fontId="61" fillId="36" borderId="185" applyNumberFormat="0" applyBorder="0" applyAlignment="0" applyProtection="0"/>
    <xf numFmtId="0" fontId="67" fillId="20" borderId="187" applyNumberFormat="0" applyAlignment="0" applyProtection="0"/>
    <xf numFmtId="0" fontId="75" fillId="33" borderId="189"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3" fillId="39" borderId="188" applyNumberFormat="0" applyFont="0" applyAlignment="0" applyProtection="0"/>
    <xf numFmtId="0" fontId="3" fillId="39" borderId="188" applyNumberFormat="0" applyFont="0" applyAlignment="0" applyProtection="0"/>
    <xf numFmtId="0" fontId="75" fillId="33" borderId="189" applyNumberFormat="0" applyAlignment="0" applyProtection="0"/>
    <xf numFmtId="0" fontId="75" fillId="33" borderId="189" applyNumberFormat="0" applyAlignment="0" applyProtection="0"/>
    <xf numFmtId="0" fontId="75" fillId="33" borderId="189" applyNumberFormat="0" applyAlignment="0" applyProtection="0"/>
    <xf numFmtId="0" fontId="79" fillId="0" borderId="190" applyNumberFormat="0" applyFill="0" applyAlignment="0" applyProtection="0"/>
    <xf numFmtId="0" fontId="79" fillId="0" borderId="190" applyNumberFormat="0" applyFill="0" applyAlignment="0" applyProtection="0"/>
    <xf numFmtId="0" fontId="79" fillId="0" borderId="190" applyNumberFormat="0" applyFill="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67" fillId="20" borderId="187" applyNumberFormat="0" applyAlignment="0" applyProtection="0"/>
    <xf numFmtId="0" fontId="67" fillId="20" borderId="187" applyNumberFormat="0" applyAlignment="0" applyProtection="0"/>
    <xf numFmtId="0" fontId="67" fillId="20" borderId="187" applyNumberFormat="0" applyAlignment="0" applyProtection="0"/>
    <xf numFmtId="0" fontId="48" fillId="33" borderId="187" applyNumberFormat="0" applyAlignment="0" applyProtection="0"/>
    <xf numFmtId="0" fontId="48" fillId="33" borderId="187" applyNumberFormat="0" applyAlignment="0" applyProtection="0"/>
    <xf numFmtId="0" fontId="48" fillId="33" borderId="187" applyNumberFormat="0" applyAlignment="0" applyProtection="0"/>
    <xf numFmtId="0" fontId="3" fillId="39" borderId="188" applyNumberFormat="0" applyFont="0" applyAlignment="0" applyProtection="0"/>
    <xf numFmtId="0" fontId="48" fillId="33" borderId="187" applyNumberFormat="0" applyAlignment="0" applyProtection="0"/>
    <xf numFmtId="0" fontId="48" fillId="33" borderId="187" applyNumberFormat="0" applyAlignment="0" applyProtection="0"/>
    <xf numFmtId="0" fontId="75" fillId="33" borderId="189" applyNumberFormat="0" applyAlignment="0" applyProtection="0"/>
    <xf numFmtId="0" fontId="75" fillId="33" borderId="189" applyNumberFormat="0" applyAlignment="0" applyProtection="0"/>
    <xf numFmtId="0" fontId="48" fillId="33" borderId="187" applyNumberFormat="0" applyAlignment="0" applyProtection="0"/>
    <xf numFmtId="0" fontId="48" fillId="33" borderId="187" applyNumberFormat="0" applyAlignment="0" applyProtection="0"/>
    <xf numFmtId="0" fontId="112" fillId="0" borderId="0"/>
    <xf numFmtId="43" fontId="112" fillId="0" borderId="0"/>
    <xf numFmtId="0" fontId="112" fillId="46" borderId="1"/>
    <xf numFmtId="165" fontId="113" fillId="0" borderId="0"/>
    <xf numFmtId="44" fontId="112" fillId="0" borderId="0"/>
  </cellStyleXfs>
  <cellXfs count="497">
    <xf numFmtId="0" fontId="0" fillId="0" borderId="0" xfId="0"/>
    <xf numFmtId="0" fontId="0" fillId="0" borderId="0" xfId="0" applyProtection="1">
      <protection locked="0"/>
    </xf>
    <xf numFmtId="0" fontId="6" fillId="0" borderId="0" xfId="0" applyFont="1" applyProtection="1">
      <protection locked="0"/>
    </xf>
    <xf numFmtId="43" fontId="13" fillId="7" borderId="2" xfId="1" applyFont="1" applyFill="1" applyBorder="1" applyAlignment="1" applyProtection="1">
      <alignment horizontal="center" vertical="center" wrapText="1"/>
      <protection locked="0"/>
    </xf>
    <xf numFmtId="0" fontId="14" fillId="7" borderId="2" xfId="3" applyFont="1" applyFill="1" applyBorder="1" applyAlignment="1" applyProtection="1">
      <alignment horizontal="center" vertical="center" wrapText="1"/>
      <protection hidden="1"/>
    </xf>
    <xf numFmtId="43" fontId="19" fillId="4" borderId="2" xfId="1" applyFont="1" applyFill="1" applyBorder="1" applyAlignment="1" applyProtection="1">
      <alignment horizontal="center" vertical="center" wrapText="1"/>
    </xf>
    <xf numFmtId="2" fontId="0" fillId="0" borderId="0" xfId="0" applyNumberFormat="1" applyAlignment="1" applyProtection="1">
      <alignment horizontal="right"/>
      <protection locked="0"/>
    </xf>
    <xf numFmtId="0" fontId="22" fillId="0" borderId="0" xfId="0" applyFont="1" applyProtection="1">
      <protection locked="0"/>
    </xf>
    <xf numFmtId="0" fontId="21" fillId="6" borderId="2" xfId="0" applyFont="1" applyFill="1" applyBorder="1" applyAlignment="1" applyProtection="1">
      <alignment horizontal="center" vertical="center"/>
      <protection hidden="1"/>
    </xf>
    <xf numFmtId="0" fontId="20" fillId="0" borderId="2" xfId="0" applyFont="1" applyBorder="1" applyAlignment="1">
      <alignment horizontal="center" vertical="center"/>
    </xf>
    <xf numFmtId="0" fontId="20" fillId="0" borderId="2" xfId="0" applyFont="1" applyBorder="1" applyAlignment="1" applyProtection="1">
      <alignment horizontal="left" vertical="center" wrapText="1"/>
      <protection locked="0"/>
    </xf>
    <xf numFmtId="0" fontId="20" fillId="0" borderId="2" xfId="0" applyFont="1" applyBorder="1" applyAlignment="1">
      <alignment horizontal="left" vertical="center" wrapText="1"/>
    </xf>
    <xf numFmtId="0" fontId="21" fillId="0" borderId="2" xfId="0" applyFont="1" applyBorder="1" applyAlignment="1">
      <alignment horizontal="center" vertical="center"/>
    </xf>
    <xf numFmtId="0" fontId="20" fillId="0" borderId="2" xfId="3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43" fontId="18" fillId="0" borderId="0" xfId="1" applyFont="1" applyProtection="1">
      <protection locked="0"/>
    </xf>
    <xf numFmtId="44" fontId="3" fillId="0" borderId="6" xfId="36" applyFont="1" applyFill="1" applyBorder="1" applyAlignment="1" applyProtection="1">
      <alignment horizontal="center"/>
    </xf>
    <xf numFmtId="2" fontId="20" fillId="0" borderId="2" xfId="0" applyNumberFormat="1" applyFont="1" applyBorder="1" applyAlignment="1">
      <alignment horizontal="center" vertical="center"/>
    </xf>
    <xf numFmtId="43" fontId="20" fillId="0" borderId="2" xfId="1" applyFont="1" applyFill="1" applyBorder="1" applyAlignment="1" applyProtection="1">
      <alignment horizontal="center" vertical="center"/>
      <protection hidden="1"/>
    </xf>
    <xf numFmtId="43" fontId="31" fillId="0" borderId="2" xfId="1" applyFont="1" applyFill="1" applyBorder="1" applyAlignment="1" applyProtection="1">
      <alignment horizontal="center" vertical="center"/>
      <protection locked="0"/>
    </xf>
    <xf numFmtId="43" fontId="31" fillId="0" borderId="2" xfId="1" applyFont="1" applyBorder="1" applyAlignment="1">
      <alignment horizontal="center" vertical="center"/>
    </xf>
    <xf numFmtId="43" fontId="31" fillId="4" borderId="2" xfId="1" applyFont="1" applyFill="1" applyBorder="1" applyAlignment="1" applyProtection="1">
      <alignment horizontal="center" vertical="center" wrapText="1"/>
    </xf>
    <xf numFmtId="43" fontId="31" fillId="0" borderId="2" xfId="1" applyFont="1" applyFill="1" applyBorder="1" applyAlignment="1" applyProtection="1">
      <alignment horizontal="center" vertical="center" wrapText="1"/>
      <protection locked="0"/>
    </xf>
    <xf numFmtId="43" fontId="31" fillId="0" borderId="2" xfId="1" applyFont="1" applyFill="1" applyBorder="1" applyAlignment="1" applyProtection="1">
      <alignment horizontal="center" vertical="center" wrapText="1"/>
    </xf>
    <xf numFmtId="43" fontId="20" fillId="0" borderId="2" xfId="1" applyFont="1" applyBorder="1" applyAlignment="1" applyProtection="1">
      <alignment horizontal="center" vertical="center"/>
      <protection hidden="1"/>
    </xf>
    <xf numFmtId="43" fontId="31" fillId="0" borderId="2" xfId="1" applyFont="1" applyFill="1" applyBorder="1" applyAlignment="1">
      <alignment horizontal="center" vertical="center"/>
    </xf>
    <xf numFmtId="165" fontId="20" fillId="0" borderId="2" xfId="4" applyFont="1" applyFill="1" applyBorder="1" applyAlignment="1" applyProtection="1">
      <alignment horizontal="center" vertical="center" wrapText="1"/>
      <protection locked="0"/>
    </xf>
    <xf numFmtId="0" fontId="33" fillId="0" borderId="0" xfId="0" applyFont="1" applyProtection="1">
      <protection locked="0"/>
    </xf>
    <xf numFmtId="0" fontId="0" fillId="0" borderId="0" xfId="0" applyAlignment="1" applyProtection="1">
      <alignment vertical="center"/>
      <protection locked="0"/>
    </xf>
    <xf numFmtId="0" fontId="29" fillId="0" borderId="0" xfId="0" applyFont="1" applyProtection="1">
      <protection locked="0"/>
    </xf>
    <xf numFmtId="0" fontId="32" fillId="7" borderId="2" xfId="3" applyFont="1" applyFill="1" applyBorder="1" applyAlignment="1" applyProtection="1">
      <alignment horizontal="center" vertical="center" wrapText="1"/>
      <protection hidden="1"/>
    </xf>
    <xf numFmtId="2" fontId="29" fillId="0" borderId="0" xfId="0" applyNumberFormat="1" applyFont="1" applyProtection="1">
      <protection locked="0"/>
    </xf>
    <xf numFmtId="0" fontId="29" fillId="0" borderId="0" xfId="0" applyFont="1" applyAlignment="1" applyProtection="1">
      <alignment vertical="center"/>
      <protection locked="0"/>
    </xf>
    <xf numFmtId="2" fontId="22" fillId="0" borderId="0" xfId="0" applyNumberFormat="1" applyFont="1" applyProtection="1">
      <protection locked="0"/>
    </xf>
    <xf numFmtId="2" fontId="20" fillId="0" borderId="0" xfId="0" applyNumberFormat="1" applyFont="1" applyProtection="1">
      <protection locked="0"/>
    </xf>
    <xf numFmtId="1" fontId="92" fillId="0" borderId="0" xfId="26" applyNumberFormat="1" applyFont="1" applyBorder="1" applyAlignment="1" applyProtection="1">
      <alignment horizontal="center" wrapText="1"/>
    </xf>
    <xf numFmtId="43" fontId="30" fillId="10" borderId="2" xfId="1" applyFont="1" applyFill="1" applyBorder="1" applyProtection="1">
      <protection locked="0"/>
    </xf>
    <xf numFmtId="43" fontId="21" fillId="10" borderId="2" xfId="1" applyFont="1" applyFill="1" applyBorder="1" applyProtection="1">
      <protection hidden="1"/>
    </xf>
    <xf numFmtId="43" fontId="0" fillId="0" borderId="0" xfId="0" applyNumberFormat="1" applyProtection="1">
      <protection locked="0"/>
    </xf>
    <xf numFmtId="43" fontId="22" fillId="0" borderId="0" xfId="0" applyNumberFormat="1" applyFont="1" applyProtection="1">
      <protection locked="0"/>
    </xf>
    <xf numFmtId="43" fontId="105" fillId="4" borderId="2" xfId="1" applyFont="1" applyFill="1" applyBorder="1" applyAlignment="1" applyProtection="1">
      <alignment horizontal="center" vertical="center" wrapText="1"/>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3" fontId="31" fillId="4" borderId="69" xfId="1" applyFont="1" applyFill="1" applyBorder="1" applyAlignment="1" applyProtection="1">
      <alignment horizontal="center" vertical="center" wrapText="1"/>
    </xf>
    <xf numFmtId="43" fontId="21" fillId="41" borderId="2" xfId="1" applyFont="1" applyFill="1" applyBorder="1" applyAlignment="1" applyProtection="1">
      <alignment horizontal="center" vertical="center"/>
      <protection hidden="1"/>
    </xf>
    <xf numFmtId="43" fontId="20" fillId="40" borderId="2" xfId="1" applyFont="1" applyFill="1" applyBorder="1" applyAlignment="1" applyProtection="1">
      <alignment horizontal="center" vertical="center"/>
      <protection hidden="1"/>
    </xf>
    <xf numFmtId="43" fontId="21" fillId="40" borderId="2" xfId="1" applyFont="1" applyFill="1" applyBorder="1" applyAlignment="1" applyProtection="1">
      <alignment horizontal="center"/>
      <protection hidden="1"/>
    </xf>
    <xf numFmtId="43" fontId="21" fillId="40" borderId="2" xfId="1" applyFont="1" applyFill="1" applyBorder="1" applyAlignment="1" applyProtection="1">
      <alignment horizontal="center" vertical="center"/>
      <protection hidden="1"/>
    </xf>
    <xf numFmtId="0" fontId="20" fillId="6" borderId="2" xfId="2" applyFont="1" applyFill="1" applyBorder="1" applyAlignment="1" applyProtection="1">
      <alignment horizontal="center" vertical="center"/>
      <protection hidden="1"/>
    </xf>
    <xf numFmtId="3" fontId="20" fillId="0" borderId="2" xfId="177" applyNumberFormat="1" applyFont="1" applyBorder="1" applyAlignment="1">
      <alignment horizontal="right" vertical="center"/>
    </xf>
    <xf numFmtId="43" fontId="21" fillId="7" borderId="2" xfId="1" applyFont="1" applyFill="1" applyBorder="1" applyAlignment="1" applyProtection="1">
      <alignment horizontal="center" vertical="center" wrapText="1"/>
      <protection hidden="1"/>
    </xf>
    <xf numFmtId="0" fontId="27" fillId="6" borderId="2" xfId="2" applyFont="1" applyFill="1" applyBorder="1" applyAlignment="1" applyProtection="1">
      <alignment vertical="center" wrapText="1"/>
      <protection hidden="1"/>
    </xf>
    <xf numFmtId="0" fontId="21" fillId="40" borderId="2" xfId="0" applyFont="1" applyFill="1" applyBorder="1" applyAlignment="1" applyProtection="1">
      <alignment horizontal="center" vertical="center"/>
      <protection hidden="1"/>
    </xf>
    <xf numFmtId="0" fontId="21" fillId="40" borderId="2" xfId="2" applyFont="1" applyFill="1" applyBorder="1" applyAlignment="1" applyProtection="1">
      <alignment horizontal="left" vertical="center" wrapText="1"/>
      <protection hidden="1"/>
    </xf>
    <xf numFmtId="0" fontId="20" fillId="40" borderId="2" xfId="2" applyFont="1" applyFill="1" applyBorder="1" applyAlignment="1" applyProtection="1">
      <alignment horizontal="center" vertical="center"/>
      <protection hidden="1"/>
    </xf>
    <xf numFmtId="43" fontId="31" fillId="40" borderId="2" xfId="1" applyFont="1" applyFill="1" applyBorder="1" applyAlignment="1" applyProtection="1">
      <alignment horizontal="center" vertical="center"/>
      <protection hidden="1"/>
    </xf>
    <xf numFmtId="0" fontId="20" fillId="40" borderId="2" xfId="2" applyFont="1" applyFill="1" applyBorder="1" applyAlignment="1" applyProtection="1">
      <alignment horizontal="center" vertical="center"/>
      <protection locked="0"/>
    </xf>
    <xf numFmtId="0" fontId="21" fillId="41" borderId="2" xfId="0" applyFont="1" applyFill="1" applyBorder="1" applyAlignment="1" applyProtection="1">
      <alignment horizontal="center" vertical="center"/>
      <protection hidden="1"/>
    </xf>
    <xf numFmtId="0" fontId="21" fillId="41" borderId="2" xfId="0" applyFont="1" applyFill="1" applyBorder="1" applyAlignment="1" applyProtection="1">
      <alignment horizontal="left" vertical="center" wrapText="1"/>
      <protection hidden="1"/>
    </xf>
    <xf numFmtId="43" fontId="30" fillId="41" borderId="2" xfId="1" applyFont="1" applyFill="1" applyBorder="1" applyAlignment="1" applyProtection="1">
      <alignment horizontal="center" vertical="center"/>
      <protection locked="0"/>
    </xf>
    <xf numFmtId="0" fontId="21" fillId="40" borderId="2" xfId="0" applyFont="1" applyFill="1" applyBorder="1" applyAlignment="1" applyProtection="1">
      <alignment horizontal="left" vertical="center" wrapText="1"/>
      <protection hidden="1"/>
    </xf>
    <xf numFmtId="0" fontId="20" fillId="40" borderId="2" xfId="0" applyFont="1" applyFill="1" applyBorder="1" applyAlignment="1" applyProtection="1">
      <alignment horizontal="center" vertical="center"/>
      <protection hidden="1"/>
    </xf>
    <xf numFmtId="43" fontId="31" fillId="40" borderId="2" xfId="1" applyFont="1" applyFill="1" applyBorder="1" applyAlignment="1" applyProtection="1">
      <alignment horizontal="center" vertical="center"/>
      <protection locked="0"/>
    </xf>
    <xf numFmtId="0" fontId="21" fillId="40" borderId="2" xfId="0" applyFont="1" applyFill="1" applyBorder="1" applyAlignment="1" applyProtection="1">
      <alignment horizontal="center"/>
      <protection hidden="1"/>
    </xf>
    <xf numFmtId="0" fontId="21" fillId="40" borderId="2" xfId="0" applyFont="1" applyFill="1" applyBorder="1" applyProtection="1">
      <protection hidden="1"/>
    </xf>
    <xf numFmtId="43" fontId="30" fillId="40" borderId="2" xfId="1" applyFont="1" applyFill="1" applyBorder="1" applyAlignment="1" applyProtection="1">
      <alignment horizontal="center"/>
      <protection locked="0"/>
    </xf>
    <xf numFmtId="2" fontId="20" fillId="42" borderId="2" xfId="0" applyNumberFormat="1" applyFont="1" applyFill="1" applyBorder="1" applyAlignment="1">
      <alignment vertical="center" wrapText="1"/>
    </xf>
    <xf numFmtId="43" fontId="30" fillId="0" borderId="2" xfId="1" applyFont="1" applyFill="1" applyBorder="1" applyAlignment="1" applyProtection="1">
      <alignment horizontal="center"/>
      <protection locked="0"/>
    </xf>
    <xf numFmtId="43" fontId="31" fillId="42" borderId="2" xfId="1" applyFont="1" applyFill="1" applyBorder="1" applyAlignment="1" applyProtection="1">
      <alignment horizontal="center" vertical="center" wrapText="1"/>
    </xf>
    <xf numFmtId="0" fontId="20" fillId="40" borderId="2" xfId="0" applyFont="1" applyFill="1" applyBorder="1" applyProtection="1">
      <protection hidden="1"/>
    </xf>
    <xf numFmtId="43" fontId="20" fillId="40" borderId="2" xfId="1" applyFont="1" applyFill="1" applyBorder="1" applyAlignment="1" applyProtection="1">
      <alignment horizontal="center"/>
      <protection hidden="1"/>
    </xf>
    <xf numFmtId="43" fontId="31" fillId="40" borderId="2" xfId="1" applyFont="1" applyFill="1" applyBorder="1" applyAlignment="1" applyProtection="1">
      <alignment horizontal="center"/>
      <protection locked="0"/>
    </xf>
    <xf numFmtId="0" fontId="21" fillId="40" borderId="2" xfId="0" applyFont="1" applyFill="1" applyBorder="1" applyAlignment="1">
      <alignment horizontal="center" vertical="center"/>
    </xf>
    <xf numFmtId="0" fontId="21" fillId="40" borderId="2" xfId="0" applyFont="1" applyFill="1" applyBorder="1"/>
    <xf numFmtId="0" fontId="20" fillId="40" borderId="2" xfId="0" applyFont="1" applyFill="1" applyBorder="1"/>
    <xf numFmtId="43" fontId="20" fillId="40" borderId="2" xfId="1" applyFont="1" applyFill="1" applyBorder="1" applyAlignment="1">
      <alignment horizontal="center"/>
    </xf>
    <xf numFmtId="0" fontId="20" fillId="0" borderId="2" xfId="177" applyFont="1" applyBorder="1" applyAlignment="1">
      <alignment horizontal="center" vertical="center"/>
    </xf>
    <xf numFmtId="0" fontId="20" fillId="42" borderId="2" xfId="0" applyFont="1" applyFill="1" applyBorder="1" applyAlignment="1">
      <alignment horizontal="left" vertical="center" wrapText="1"/>
    </xf>
    <xf numFmtId="0" fontId="21" fillId="6" borderId="2" xfId="2" applyFont="1" applyFill="1" applyBorder="1" applyAlignment="1" applyProtection="1">
      <alignment horizontal="left" vertical="center" wrapText="1"/>
      <protection hidden="1"/>
    </xf>
    <xf numFmtId="43" fontId="31" fillId="6" borderId="2" xfId="1" applyFont="1" applyFill="1" applyBorder="1" applyAlignment="1" applyProtection="1">
      <alignment horizontal="center" vertical="center"/>
      <protection hidden="1"/>
    </xf>
    <xf numFmtId="0" fontId="20" fillId="6" borderId="2" xfId="2" applyFont="1" applyFill="1" applyBorder="1" applyAlignment="1" applyProtection="1">
      <alignment horizontal="center" vertical="center"/>
      <protection locked="0"/>
    </xf>
    <xf numFmtId="0" fontId="20" fillId="0" borderId="2" xfId="177" applyFont="1" applyBorder="1" applyAlignment="1">
      <alignment horizontal="centerContinuous" vertical="top"/>
    </xf>
    <xf numFmtId="0" fontId="20" fillId="0" borderId="2" xfId="177" applyFont="1" applyBorder="1" applyAlignment="1">
      <alignment vertical="top" wrapText="1"/>
    </xf>
    <xf numFmtId="0" fontId="21" fillId="0" borderId="2" xfId="177" applyFont="1" applyBorder="1" applyAlignment="1">
      <alignment horizontal="center" vertical="center"/>
    </xf>
    <xf numFmtId="1" fontId="21" fillId="0" borderId="2" xfId="177" applyNumberFormat="1" applyFont="1" applyBorder="1" applyAlignment="1">
      <alignment horizontal="center" vertical="center"/>
    </xf>
    <xf numFmtId="3" fontId="20" fillId="0" borderId="2" xfId="177" applyNumberFormat="1" applyFont="1" applyBorder="1" applyAlignment="1">
      <alignment horizontal="center" vertical="center"/>
    </xf>
    <xf numFmtId="43" fontId="32" fillId="6" borderId="2" xfId="1" applyFont="1" applyFill="1" applyBorder="1" applyAlignment="1" applyProtection="1">
      <alignment horizontal="left" vertical="center" wrapText="1"/>
      <protection hidden="1"/>
    </xf>
    <xf numFmtId="0" fontId="21" fillId="0" borderId="2" xfId="177" applyFont="1" applyBorder="1" applyAlignment="1">
      <alignment horizontal="centerContinuous" vertical="top"/>
    </xf>
    <xf numFmtId="0" fontId="20" fillId="0" borderId="2" xfId="177" quotePrefix="1" applyFont="1" applyBorder="1" applyAlignment="1">
      <alignment vertical="top" wrapText="1"/>
    </xf>
    <xf numFmtId="0" fontId="22" fillId="0" borderId="0" xfId="0" applyFont="1" applyAlignment="1" applyProtection="1">
      <alignment vertical="center"/>
      <protection locked="0"/>
    </xf>
    <xf numFmtId="43" fontId="31" fillId="0" borderId="69" xfId="1" applyFont="1" applyFill="1" applyBorder="1" applyAlignment="1" applyProtection="1">
      <alignment horizontal="center" vertical="center" wrapText="1"/>
    </xf>
    <xf numFmtId="0" fontId="29" fillId="0" borderId="0" xfId="0" applyFont="1" applyAlignment="1" applyProtection="1">
      <alignment horizontal="center" vertical="center"/>
      <protection locked="0"/>
    </xf>
    <xf numFmtId="0" fontId="13" fillId="7" borderId="2" xfId="3" applyFont="1" applyFill="1" applyBorder="1" applyAlignment="1" applyProtection="1">
      <alignment horizontal="center" vertical="center" wrapText="1"/>
    </xf>
    <xf numFmtId="43" fontId="14" fillId="7" borderId="2" xfId="1" applyFont="1" applyFill="1" applyBorder="1" applyAlignment="1" applyProtection="1">
      <alignment horizontal="center" vertical="center" wrapText="1"/>
    </xf>
    <xf numFmtId="43" fontId="13" fillId="7" borderId="2" xfId="1" applyFont="1" applyFill="1" applyBorder="1" applyAlignment="1" applyProtection="1">
      <alignment horizontal="center" vertical="center" wrapText="1"/>
    </xf>
    <xf numFmtId="0" fontId="14" fillId="7" borderId="2" xfId="3" applyFont="1" applyFill="1" applyBorder="1" applyAlignment="1" applyProtection="1">
      <alignment horizontal="center" vertical="center" wrapText="1"/>
    </xf>
    <xf numFmtId="0" fontId="21" fillId="0" borderId="2" xfId="0" applyFont="1" applyBorder="1" applyAlignment="1">
      <alignment horizontal="left" vertical="center" wrapText="1"/>
    </xf>
    <xf numFmtId="165" fontId="3" fillId="0" borderId="2" xfId="4" applyFont="1" applyFill="1" applyBorder="1" applyAlignment="1" applyProtection="1">
      <alignment horizontal="center" vertical="center" wrapText="1"/>
    </xf>
    <xf numFmtId="2" fontId="3" fillId="0" borderId="2" xfId="0" applyNumberFormat="1" applyFont="1" applyBorder="1" applyAlignment="1">
      <alignment horizontal="center" vertical="center"/>
    </xf>
    <xf numFmtId="43" fontId="3" fillId="0" borderId="2" xfId="1" applyFont="1" applyBorder="1" applyAlignment="1" applyProtection="1">
      <alignment horizontal="center" vertical="center"/>
    </xf>
    <xf numFmtId="43" fontId="20" fillId="0" borderId="2" xfId="1" applyFont="1" applyBorder="1" applyAlignment="1" applyProtection="1">
      <alignment horizontal="center" vertical="center"/>
    </xf>
    <xf numFmtId="0" fontId="13" fillId="0" borderId="7" xfId="34" applyFont="1" applyBorder="1" applyAlignment="1">
      <alignment vertical="top"/>
    </xf>
    <xf numFmtId="0" fontId="16" fillId="0" borderId="5" xfId="34" applyFont="1" applyBorder="1" applyAlignment="1">
      <alignment vertical="center" wrapText="1"/>
    </xf>
    <xf numFmtId="0" fontId="16" fillId="0" borderId="0" xfId="34" applyFont="1"/>
    <xf numFmtId="0" fontId="25" fillId="0" borderId="5" xfId="34" applyFont="1" applyBorder="1"/>
    <xf numFmtId="44" fontId="3" fillId="0" borderId="5" xfId="36" applyFont="1" applyFill="1" applyBorder="1" applyAlignment="1" applyProtection="1">
      <alignment horizontal="center"/>
    </xf>
    <xf numFmtId="0" fontId="14" fillId="10" borderId="2" xfId="0" applyFont="1" applyFill="1" applyBorder="1"/>
    <xf numFmtId="43" fontId="17" fillId="10" borderId="2" xfId="1" applyFont="1" applyFill="1" applyBorder="1" applyAlignment="1" applyProtection="1">
      <alignment horizontal="center"/>
    </xf>
    <xf numFmtId="43" fontId="14" fillId="10" borderId="2" xfId="1" applyFont="1" applyFill="1" applyBorder="1" applyAlignment="1" applyProtection="1">
      <alignment horizontal="center" vertical="center"/>
    </xf>
    <xf numFmtId="0" fontId="32" fillId="7" borderId="35" xfId="3" applyFont="1" applyFill="1" applyBorder="1" applyAlignment="1" applyProtection="1">
      <alignment horizontal="center" vertical="center" wrapText="1"/>
    </xf>
    <xf numFmtId="3" fontId="21" fillId="7" borderId="35" xfId="22" applyNumberFormat="1" applyFont="1" applyFill="1" applyBorder="1" applyAlignment="1" applyProtection="1">
      <alignment horizontal="center" vertical="center" wrapText="1"/>
    </xf>
    <xf numFmtId="0" fontId="21" fillId="7" borderId="35" xfId="0" applyFont="1" applyFill="1" applyBorder="1" applyAlignment="1">
      <alignment horizontal="center" vertical="center" wrapText="1"/>
    </xf>
    <xf numFmtId="2" fontId="21" fillId="7" borderId="35" xfId="22" applyNumberFormat="1" applyFont="1" applyFill="1" applyBorder="1" applyAlignment="1" applyProtection="1">
      <alignment horizontal="center" vertical="center" wrapText="1"/>
    </xf>
    <xf numFmtId="0" fontId="20" fillId="0" borderId="2" xfId="0" applyFont="1" applyBorder="1" applyAlignment="1">
      <alignment horizontal="center" vertical="center" wrapText="1"/>
    </xf>
    <xf numFmtId="43" fontId="31" fillId="0" borderId="2" xfId="1" applyFont="1" applyFill="1" applyBorder="1" applyAlignment="1" applyProtection="1">
      <alignment horizontal="center" vertical="center"/>
    </xf>
    <xf numFmtId="0" fontId="20" fillId="0" borderId="63" xfId="0" applyFont="1" applyBorder="1" applyAlignment="1">
      <alignment horizontal="left" vertical="top" wrapText="1"/>
    </xf>
    <xf numFmtId="43" fontId="20" fillId="0" borderId="2" xfId="1" applyFont="1" applyFill="1" applyBorder="1" applyAlignment="1" applyProtection="1">
      <alignment horizontal="center" vertical="center"/>
    </xf>
    <xf numFmtId="0" fontId="20" fillId="0" borderId="39" xfId="0" applyFont="1" applyBorder="1" applyAlignment="1">
      <alignment horizontal="left" vertical="center" wrapText="1"/>
    </xf>
    <xf numFmtId="2" fontId="20" fillId="0" borderId="39" xfId="0" applyNumberFormat="1" applyFont="1" applyBorder="1" applyAlignment="1">
      <alignment horizontal="center" vertical="center"/>
    </xf>
    <xf numFmtId="43" fontId="31" fillId="0" borderId="39" xfId="1" applyFont="1" applyFill="1" applyBorder="1" applyAlignment="1" applyProtection="1">
      <alignment horizontal="center" vertical="center"/>
    </xf>
    <xf numFmtId="0" fontId="20" fillId="0" borderId="27" xfId="0" applyFont="1" applyBorder="1" applyAlignment="1">
      <alignment horizontal="left" vertical="center" wrapText="1"/>
    </xf>
    <xf numFmtId="43" fontId="31" fillId="5" borderId="2" xfId="1" applyFont="1" applyFill="1" applyBorder="1" applyAlignment="1" applyProtection="1">
      <alignment horizontal="center" vertical="center" wrapText="1"/>
    </xf>
    <xf numFmtId="0" fontId="13" fillId="7" borderId="39" xfId="3" applyFont="1" applyFill="1" applyBorder="1" applyAlignment="1" applyProtection="1">
      <alignment horizontal="center" vertical="center" wrapText="1"/>
    </xf>
    <xf numFmtId="0" fontId="13" fillId="7" borderId="39" xfId="3" applyFont="1" applyFill="1" applyBorder="1" applyAlignment="1" applyProtection="1">
      <alignment horizontal="left" vertical="center" wrapText="1"/>
    </xf>
    <xf numFmtId="43" fontId="14" fillId="7" borderId="39" xfId="1" applyFont="1" applyFill="1" applyBorder="1" applyAlignment="1" applyProtection="1">
      <alignment horizontal="center" vertical="center" wrapText="1"/>
    </xf>
    <xf numFmtId="43" fontId="13" fillId="7" borderId="39" xfId="1" applyFont="1" applyFill="1" applyBorder="1" applyAlignment="1" applyProtection="1">
      <alignment horizontal="center" vertical="center" wrapText="1"/>
    </xf>
    <xf numFmtId="43" fontId="14" fillId="7" borderId="39" xfId="3" applyNumberFormat="1" applyFont="1" applyFill="1" applyBorder="1" applyAlignment="1" applyProtection="1">
      <alignment horizontal="center" vertical="center" wrapText="1"/>
    </xf>
    <xf numFmtId="0" fontId="21" fillId="6" borderId="146" xfId="0" applyFont="1" applyFill="1" applyBorder="1" applyAlignment="1">
      <alignment horizontal="center" vertical="center"/>
    </xf>
    <xf numFmtId="0" fontId="21" fillId="6" borderId="146" xfId="0" applyFont="1" applyFill="1" applyBorder="1" applyAlignment="1">
      <alignment horizontal="left" vertical="center" wrapText="1"/>
    </xf>
    <xf numFmtId="0" fontId="3" fillId="6" borderId="146" xfId="0" applyFont="1" applyFill="1" applyBorder="1" applyAlignment="1">
      <alignment horizontal="center" vertical="center"/>
    </xf>
    <xf numFmtId="0" fontId="20" fillId="6" borderId="146" xfId="0" applyFont="1" applyFill="1" applyBorder="1" applyAlignment="1">
      <alignment horizontal="center" vertical="center"/>
    </xf>
    <xf numFmtId="43" fontId="31" fillId="6" borderId="146" xfId="1" applyFont="1" applyFill="1" applyBorder="1" applyAlignment="1" applyProtection="1">
      <alignment horizontal="center" vertical="center"/>
    </xf>
    <xf numFmtId="43" fontId="20" fillId="6" borderId="146" xfId="1" applyFont="1" applyFill="1" applyBorder="1" applyAlignment="1" applyProtection="1">
      <alignment horizontal="center" vertical="center"/>
    </xf>
    <xf numFmtId="0" fontId="13" fillId="7" borderId="146" xfId="3" applyFont="1" applyFill="1" applyBorder="1" applyAlignment="1" applyProtection="1">
      <alignment horizontal="center" vertical="center" wrapText="1"/>
    </xf>
    <xf numFmtId="43" fontId="14" fillId="7" borderId="146" xfId="1" applyFont="1" applyFill="1" applyBorder="1" applyAlignment="1" applyProtection="1">
      <alignment horizontal="center" vertical="center" wrapText="1"/>
    </xf>
    <xf numFmtId="0" fontId="20" fillId="0" borderId="155" xfId="0" applyFont="1" applyBorder="1" applyAlignment="1">
      <alignment horizontal="center" vertical="center"/>
    </xf>
    <xf numFmtId="0" fontId="20" fillId="0" borderId="155" xfId="0" applyFont="1" applyBorder="1" applyAlignment="1">
      <alignment horizontal="left" vertical="center" wrapText="1"/>
    </xf>
    <xf numFmtId="0" fontId="3" fillId="0" borderId="155" xfId="0" applyFont="1" applyBorder="1" applyAlignment="1">
      <alignment horizontal="center" vertical="center"/>
    </xf>
    <xf numFmtId="2" fontId="20" fillId="0" borderId="155" xfId="0" applyNumberFormat="1" applyFont="1" applyBorder="1" applyAlignment="1">
      <alignment horizontal="center" vertical="center"/>
    </xf>
    <xf numFmtId="43" fontId="31" fillId="0" borderId="155" xfId="1" applyFont="1" applyFill="1" applyBorder="1" applyAlignment="1" applyProtection="1">
      <alignment horizontal="center" vertical="center"/>
    </xf>
    <xf numFmtId="43" fontId="20" fillId="0" borderId="146" xfId="1" applyFont="1" applyFill="1" applyBorder="1" applyAlignment="1" applyProtection="1">
      <alignment horizontal="center" vertical="center"/>
    </xf>
    <xf numFmtId="2" fontId="20" fillId="0" borderId="2" xfId="1" applyNumberFormat="1" applyFont="1" applyBorder="1" applyAlignment="1" applyProtection="1">
      <alignment horizontal="center" vertical="center"/>
    </xf>
    <xf numFmtId="43" fontId="31" fillId="0" borderId="2" xfId="1" applyFont="1" applyBorder="1" applyAlignment="1" applyProtection="1">
      <alignment horizontal="center" vertical="center"/>
    </xf>
    <xf numFmtId="0" fontId="21" fillId="8" borderId="146" xfId="0" applyFont="1" applyFill="1" applyBorder="1" applyAlignment="1">
      <alignment horizontal="center" vertical="center"/>
    </xf>
    <xf numFmtId="0" fontId="21" fillId="8" borderId="146" xfId="0" applyFont="1" applyFill="1" applyBorder="1" applyAlignment="1">
      <alignment horizontal="left" vertical="center" wrapText="1"/>
    </xf>
    <xf numFmtId="0" fontId="14" fillId="8" borderId="146" xfId="0" applyFont="1" applyFill="1" applyBorder="1" applyAlignment="1">
      <alignment horizontal="center" vertical="center"/>
    </xf>
    <xf numFmtId="43" fontId="30" fillId="8" borderId="146" xfId="1" applyFont="1" applyFill="1" applyBorder="1" applyAlignment="1" applyProtection="1">
      <alignment horizontal="center" vertical="center"/>
    </xf>
    <xf numFmtId="43" fontId="21" fillId="8" borderId="146" xfId="1" applyFont="1" applyFill="1" applyBorder="1" applyAlignment="1" applyProtection="1">
      <alignment horizontal="center" vertical="center"/>
    </xf>
    <xf numFmtId="0" fontId="20" fillId="0" borderId="146" xfId="30" applyFont="1" applyBorder="1" applyAlignment="1">
      <alignment horizontal="left" vertical="center" wrapText="1"/>
    </xf>
    <xf numFmtId="0" fontId="20" fillId="0" borderId="146" xfId="0" applyFont="1" applyBorder="1" applyAlignment="1">
      <alignment horizontal="center" vertical="center"/>
    </xf>
    <xf numFmtId="2" fontId="20" fillId="0" borderId="146" xfId="0" applyNumberFormat="1" applyFont="1" applyBorder="1" applyAlignment="1">
      <alignment horizontal="center" vertical="center"/>
    </xf>
    <xf numFmtId="43" fontId="31" fillId="0" borderId="146" xfId="1" applyFont="1" applyFill="1" applyBorder="1" applyAlignment="1" applyProtection="1">
      <alignment horizontal="center" vertical="center" wrapText="1"/>
    </xf>
    <xf numFmtId="0" fontId="14" fillId="0" borderId="2" xfId="0" applyFont="1" applyBorder="1" applyAlignment="1">
      <alignment horizontal="left" vertical="center" wrapText="1"/>
    </xf>
    <xf numFmtId="0" fontId="3" fillId="0" borderId="2" xfId="0" applyFont="1" applyBorder="1" applyAlignment="1">
      <alignment horizontal="center" vertical="center"/>
    </xf>
    <xf numFmtId="0" fontId="20" fillId="0" borderId="191" xfId="0" applyFont="1" applyBorder="1" applyAlignment="1">
      <alignment horizontal="center" vertical="center"/>
    </xf>
    <xf numFmtId="43" fontId="31" fillId="0" borderId="27" xfId="1" applyFont="1" applyBorder="1" applyAlignment="1" applyProtection="1">
      <alignment horizontal="center" vertical="center"/>
    </xf>
    <xf numFmtId="0" fontId="20" fillId="0" borderId="2" xfId="30" applyFont="1" applyBorder="1" applyAlignment="1">
      <alignment horizontal="left" vertical="center" wrapText="1"/>
    </xf>
    <xf numFmtId="0" fontId="21" fillId="0" borderId="155" xfId="0" applyFont="1" applyBorder="1" applyAlignment="1">
      <alignment horizontal="left" vertical="center" wrapText="1"/>
    </xf>
    <xf numFmtId="43" fontId="20" fillId="0" borderId="155" xfId="1" applyFont="1" applyBorder="1" applyAlignment="1" applyProtection="1">
      <alignment horizontal="center" vertical="center"/>
    </xf>
    <xf numFmtId="43" fontId="31" fillId="5" borderId="155" xfId="1" applyFont="1" applyFill="1" applyBorder="1" applyAlignment="1" applyProtection="1">
      <alignment horizontal="center" vertical="center" wrapText="1"/>
    </xf>
    <xf numFmtId="0" fontId="20" fillId="0" borderId="155" xfId="30" applyFont="1" applyBorder="1" applyAlignment="1">
      <alignment horizontal="left" vertical="center" wrapText="1"/>
    </xf>
    <xf numFmtId="43" fontId="31" fillId="0" borderId="155" xfId="1" applyFont="1" applyFill="1" applyBorder="1" applyAlignment="1" applyProtection="1">
      <alignment horizontal="center" vertical="center" wrapText="1"/>
    </xf>
    <xf numFmtId="2" fontId="20" fillId="0" borderId="191" xfId="0" applyNumberFormat="1" applyFont="1" applyBorder="1" applyAlignment="1">
      <alignment horizontal="center" vertical="center"/>
    </xf>
    <xf numFmtId="43" fontId="31" fillId="0" borderId="191" xfId="1" applyFont="1" applyFill="1" applyBorder="1" applyAlignment="1" applyProtection="1">
      <alignment horizontal="center" vertical="center"/>
    </xf>
    <xf numFmtId="0" fontId="20" fillId="0" borderId="191" xfId="30" applyFont="1" applyBorder="1" applyAlignment="1">
      <alignment horizontal="left" vertical="center" wrapText="1"/>
    </xf>
    <xf numFmtId="0" fontId="21" fillId="8" borderId="155" xfId="0" applyFont="1" applyFill="1" applyBorder="1" applyAlignment="1">
      <alignment horizontal="left" vertical="center"/>
    </xf>
    <xf numFmtId="0" fontId="21" fillId="8" borderId="155" xfId="0" applyFont="1" applyFill="1" applyBorder="1" applyAlignment="1">
      <alignment horizontal="left" vertical="center" wrapText="1"/>
    </xf>
    <xf numFmtId="0" fontId="21" fillId="8" borderId="155" xfId="0" applyFont="1" applyFill="1" applyBorder="1" applyAlignment="1">
      <alignment horizontal="center" vertical="center"/>
    </xf>
    <xf numFmtId="43" fontId="30" fillId="8" borderId="155" xfId="1" applyFont="1" applyFill="1" applyBorder="1" applyAlignment="1" applyProtection="1">
      <alignment horizontal="center" vertical="center"/>
    </xf>
    <xf numFmtId="0" fontId="21" fillId="6" borderId="155" xfId="0" applyFont="1" applyFill="1" applyBorder="1" applyAlignment="1">
      <alignment horizontal="center" vertical="center"/>
    </xf>
    <xf numFmtId="0" fontId="21" fillId="6" borderId="155" xfId="0" applyFont="1" applyFill="1" applyBorder="1"/>
    <xf numFmtId="0" fontId="20" fillId="6" borderId="155" xfId="0" applyFont="1" applyFill="1" applyBorder="1"/>
    <xf numFmtId="43" fontId="20" fillId="6" borderId="155" xfId="1" applyFont="1" applyFill="1" applyBorder="1" applyAlignment="1" applyProtection="1">
      <alignment horizontal="center"/>
    </xf>
    <xf numFmtId="43" fontId="31" fillId="6" borderId="155" xfId="1" applyFont="1" applyFill="1" applyBorder="1" applyAlignment="1" applyProtection="1">
      <alignment horizontal="center"/>
    </xf>
    <xf numFmtId="43" fontId="20" fillId="6" borderId="155" xfId="1" applyFont="1" applyFill="1" applyBorder="1" applyAlignment="1" applyProtection="1">
      <alignment horizontal="center" vertical="center"/>
    </xf>
    <xf numFmtId="0" fontId="20" fillId="0" borderId="146" xfId="0" applyFont="1" applyBorder="1" applyAlignment="1">
      <alignment horizontal="left" vertical="center" wrapText="1"/>
    </xf>
    <xf numFmtId="43" fontId="31" fillId="0" borderId="146" xfId="1" applyFont="1" applyFill="1" applyBorder="1" applyAlignment="1" applyProtection="1">
      <alignment horizontal="center" vertical="center"/>
    </xf>
    <xf numFmtId="43" fontId="21" fillId="8" borderId="155" xfId="1" applyFont="1" applyFill="1" applyBorder="1" applyAlignment="1" applyProtection="1">
      <alignment horizontal="right" vertical="center"/>
    </xf>
    <xf numFmtId="0" fontId="20" fillId="4" borderId="146" xfId="0" applyFont="1" applyFill="1" applyBorder="1" applyAlignment="1">
      <alignment horizontal="left" vertical="center" wrapText="1"/>
    </xf>
    <xf numFmtId="0" fontId="20" fillId="4" borderId="146" xfId="0" applyFont="1" applyFill="1" applyBorder="1" applyAlignment="1">
      <alignment horizontal="center" vertical="center"/>
    </xf>
    <xf numFmtId="43" fontId="20" fillId="0" borderId="146" xfId="1" applyFont="1" applyBorder="1" applyAlignment="1" applyProtection="1">
      <alignment horizontal="center" vertical="center"/>
    </xf>
    <xf numFmtId="2" fontId="31" fillId="4" borderId="146" xfId="0" applyNumberFormat="1" applyFont="1" applyFill="1" applyBorder="1" applyAlignment="1">
      <alignment horizontal="center" vertical="center"/>
    </xf>
    <xf numFmtId="43" fontId="20" fillId="4" borderId="146" xfId="1" applyFont="1" applyFill="1" applyBorder="1" applyAlignment="1" applyProtection="1">
      <alignment horizontal="right" vertical="center"/>
    </xf>
    <xf numFmtId="0" fontId="20" fillId="4" borderId="153" xfId="0" applyFont="1" applyFill="1" applyBorder="1" applyAlignment="1">
      <alignment horizontal="left" vertical="center" wrapText="1"/>
    </xf>
    <xf numFmtId="2" fontId="20" fillId="0" borderId="146" xfId="1" applyNumberFormat="1" applyFont="1" applyFill="1" applyBorder="1" applyAlignment="1" applyProtection="1">
      <alignment horizontal="center" vertical="center"/>
    </xf>
    <xf numFmtId="43" fontId="31" fillId="0" borderId="146" xfId="1" applyFont="1" applyBorder="1" applyAlignment="1" applyProtection="1">
      <alignment horizontal="center" vertical="center"/>
    </xf>
    <xf numFmtId="0" fontId="21" fillId="8" borderId="146" xfId="0" applyFont="1" applyFill="1" applyBorder="1" applyAlignment="1">
      <alignment horizontal="left" vertical="center"/>
    </xf>
    <xf numFmtId="2" fontId="21" fillId="8" borderId="146" xfId="1" applyNumberFormat="1" applyFont="1" applyFill="1" applyBorder="1" applyAlignment="1" applyProtection="1">
      <alignment horizontal="center" vertical="center"/>
    </xf>
    <xf numFmtId="43" fontId="30" fillId="8" borderId="146" xfId="1" applyFont="1" applyFill="1" applyBorder="1" applyAlignment="1" applyProtection="1">
      <alignment horizontal="right" vertical="center"/>
    </xf>
    <xf numFmtId="43" fontId="21" fillId="8" borderId="146" xfId="1" applyFont="1" applyFill="1" applyBorder="1" applyAlignment="1" applyProtection="1">
      <alignment horizontal="right"/>
    </xf>
    <xf numFmtId="0" fontId="20" fillId="0" borderId="153" xfId="0" applyFont="1" applyBorder="1" applyAlignment="1">
      <alignment horizontal="left" vertical="center" wrapText="1"/>
    </xf>
    <xf numFmtId="2" fontId="20" fillId="0" borderId="191" xfId="1" applyNumberFormat="1" applyFont="1" applyFill="1" applyBorder="1" applyAlignment="1" applyProtection="1">
      <alignment horizontal="center" vertical="center"/>
    </xf>
    <xf numFmtId="43" fontId="31" fillId="0" borderId="191" xfId="1" applyFont="1" applyFill="1" applyBorder="1" applyAlignment="1" applyProtection="1">
      <alignment horizontal="right" vertical="center"/>
    </xf>
    <xf numFmtId="0" fontId="14" fillId="10" borderId="146" xfId="0" applyFont="1" applyFill="1" applyBorder="1"/>
    <xf numFmtId="43" fontId="30" fillId="10" borderId="146" xfId="1" applyFont="1" applyFill="1" applyBorder="1" applyAlignment="1" applyProtection="1">
      <alignment horizontal="center"/>
    </xf>
    <xf numFmtId="43" fontId="14" fillId="10" borderId="146" xfId="1" applyFont="1" applyFill="1" applyBorder="1" applyAlignment="1" applyProtection="1">
      <alignment horizontal="center" vertical="center"/>
    </xf>
    <xf numFmtId="0" fontId="13" fillId="7" borderId="27" xfId="3" applyFont="1" applyFill="1" applyBorder="1" applyAlignment="1" applyProtection="1">
      <alignment horizontal="center" vertical="center" wrapText="1"/>
    </xf>
    <xf numFmtId="43" fontId="14" fillId="7" borderId="27" xfId="1" applyFont="1" applyFill="1" applyBorder="1" applyAlignment="1" applyProtection="1">
      <alignment horizontal="center" vertical="center" wrapText="1"/>
    </xf>
    <xf numFmtId="0" fontId="21" fillId="6" borderId="27" xfId="0" applyFont="1" applyFill="1" applyBorder="1" applyAlignment="1">
      <alignment horizontal="center" vertical="center"/>
    </xf>
    <xf numFmtId="0" fontId="21" fillId="6" borderId="27" xfId="0" applyFont="1" applyFill="1" applyBorder="1" applyAlignment="1">
      <alignment horizontal="left" vertical="center" wrapText="1"/>
    </xf>
    <xf numFmtId="0" fontId="3" fillId="6" borderId="27" xfId="0" applyFont="1" applyFill="1" applyBorder="1" applyAlignment="1">
      <alignment horizontal="center" vertical="center"/>
    </xf>
    <xf numFmtId="0" fontId="20" fillId="6" borderId="27" xfId="0" applyFont="1" applyFill="1" applyBorder="1" applyAlignment="1">
      <alignment horizontal="center" vertical="center"/>
    </xf>
    <xf numFmtId="43" fontId="31" fillId="6" borderId="27" xfId="1" applyFont="1" applyFill="1" applyBorder="1" applyAlignment="1" applyProtection="1">
      <alignment horizontal="center" vertical="center"/>
    </xf>
    <xf numFmtId="43" fontId="20" fillId="6" borderId="27" xfId="1" applyFont="1" applyFill="1" applyBorder="1" applyAlignment="1" applyProtection="1">
      <alignment horizontal="center" vertical="center"/>
    </xf>
    <xf numFmtId="0" fontId="20" fillId="0" borderId="27" xfId="0" applyFont="1" applyBorder="1" applyAlignment="1">
      <alignment horizontal="center" vertical="center"/>
    </xf>
    <xf numFmtId="0" fontId="3" fillId="0" borderId="27" xfId="0" applyFont="1" applyBorder="1" applyAlignment="1">
      <alignment horizontal="center" vertical="center"/>
    </xf>
    <xf numFmtId="2" fontId="20" fillId="0" borderId="27" xfId="0" applyNumberFormat="1" applyFont="1" applyBorder="1" applyAlignment="1">
      <alignment horizontal="center" vertical="center"/>
    </xf>
    <xf numFmtId="43" fontId="31" fillId="0" borderId="27" xfId="1" applyFont="1" applyFill="1" applyBorder="1" applyAlignment="1" applyProtection="1">
      <alignment horizontal="center" vertical="center"/>
    </xf>
    <xf numFmtId="43" fontId="20" fillId="0" borderId="27" xfId="1" applyFont="1" applyFill="1" applyBorder="1" applyAlignment="1" applyProtection="1">
      <alignment horizontal="center" vertical="center"/>
    </xf>
    <xf numFmtId="0" fontId="21" fillId="8" borderId="27" xfId="0" applyFont="1" applyFill="1" applyBorder="1" applyAlignment="1">
      <alignment horizontal="center" vertical="center"/>
    </xf>
    <xf numFmtId="0" fontId="21" fillId="8" borderId="27" xfId="0" applyFont="1" applyFill="1" applyBorder="1" applyAlignment="1">
      <alignment horizontal="left" vertical="center" wrapText="1"/>
    </xf>
    <xf numFmtId="43" fontId="30" fillId="8" borderId="27" xfId="1" applyFont="1" applyFill="1" applyBorder="1" applyAlignment="1" applyProtection="1">
      <alignment horizontal="center" vertical="center"/>
    </xf>
    <xf numFmtId="43" fontId="21" fillId="8" borderId="27" xfId="1" applyFont="1" applyFill="1" applyBorder="1" applyAlignment="1" applyProtection="1">
      <alignment horizontal="center" vertical="center"/>
    </xf>
    <xf numFmtId="0" fontId="21" fillId="6" borderId="27" xfId="0" applyFont="1" applyFill="1" applyBorder="1"/>
    <xf numFmtId="43" fontId="30" fillId="6" borderId="27" xfId="1" applyFont="1" applyFill="1" applyBorder="1" applyAlignment="1" applyProtection="1">
      <alignment horizontal="center"/>
    </xf>
    <xf numFmtId="43" fontId="21" fillId="6" borderId="27" xfId="1" applyFont="1" applyFill="1" applyBorder="1" applyAlignment="1" applyProtection="1">
      <alignment horizontal="center" vertical="center"/>
    </xf>
    <xf numFmtId="0" fontId="21" fillId="0" borderId="27" xfId="0" applyFont="1" applyBorder="1" applyAlignment="1">
      <alignment horizontal="center" vertical="center"/>
    </xf>
    <xf numFmtId="0" fontId="20" fillId="0" borderId="2" xfId="0" applyFont="1" applyBorder="1" applyAlignment="1">
      <alignment vertical="center" wrapText="1"/>
    </xf>
    <xf numFmtId="2" fontId="20" fillId="0" borderId="27" xfId="0" applyNumberFormat="1" applyFont="1" applyBorder="1" applyAlignment="1">
      <alignment vertical="center" wrapText="1"/>
    </xf>
    <xf numFmtId="43" fontId="30" fillId="0" borderId="27" xfId="1" applyFont="1" applyFill="1" applyBorder="1" applyAlignment="1" applyProtection="1">
      <alignment horizontal="center"/>
    </xf>
    <xf numFmtId="0" fontId="21" fillId="0" borderId="27" xfId="0" applyFont="1" applyBorder="1" applyAlignment="1">
      <alignment horizontal="left" vertical="center" wrapText="1"/>
    </xf>
    <xf numFmtId="43" fontId="31" fillId="0" borderId="27" xfId="1" applyFont="1" applyFill="1" applyBorder="1" applyAlignment="1" applyProtection="1">
      <alignment horizontal="center" vertical="center" wrapText="1"/>
    </xf>
    <xf numFmtId="0" fontId="20" fillId="6" borderId="27" xfId="0" applyFont="1" applyFill="1" applyBorder="1"/>
    <xf numFmtId="43" fontId="20" fillId="6" borderId="27" xfId="1" applyFont="1" applyFill="1" applyBorder="1" applyAlignment="1" applyProtection="1">
      <alignment horizontal="center"/>
    </xf>
    <xf numFmtId="43" fontId="31" fillId="6" borderId="27" xfId="1" applyFont="1" applyFill="1" applyBorder="1" applyAlignment="1" applyProtection="1">
      <alignment horizontal="center"/>
    </xf>
    <xf numFmtId="43" fontId="21" fillId="6" borderId="27" xfId="1" applyFont="1" applyFill="1" applyBorder="1" applyAlignment="1" applyProtection="1">
      <alignment horizontal="center"/>
    </xf>
    <xf numFmtId="0" fontId="14" fillId="10" borderId="27" xfId="0" applyFont="1" applyFill="1" applyBorder="1"/>
    <xf numFmtId="43" fontId="30" fillId="10" borderId="27" xfId="1" applyFont="1" applyFill="1" applyBorder="1" applyAlignment="1" applyProtection="1">
      <alignment horizontal="center"/>
    </xf>
    <xf numFmtId="43" fontId="14" fillId="10" borderId="27" xfId="1" applyFont="1" applyFill="1" applyBorder="1" applyAlignment="1" applyProtection="1">
      <alignment horizontal="center" vertical="center"/>
    </xf>
    <xf numFmtId="2" fontId="13" fillId="7" borderId="2" xfId="3" applyNumberFormat="1" applyFont="1" applyFill="1" applyBorder="1" applyAlignment="1" applyProtection="1">
      <alignment horizontal="center" vertical="center" wrapText="1"/>
    </xf>
    <xf numFmtId="0" fontId="21" fillId="6" borderId="2" xfId="0" applyFont="1" applyFill="1" applyBorder="1" applyAlignment="1">
      <alignment horizontal="center" vertical="center"/>
    </xf>
    <xf numFmtId="0" fontId="14" fillId="6" borderId="2" xfId="0" applyFont="1" applyFill="1" applyBorder="1" applyAlignment="1">
      <alignment horizontal="left" vertical="center" wrapText="1"/>
    </xf>
    <xf numFmtId="0" fontId="3" fillId="6" borderId="2" xfId="0" applyFont="1" applyFill="1" applyBorder="1" applyAlignment="1">
      <alignment horizontal="center" vertical="center"/>
    </xf>
    <xf numFmtId="2" fontId="3" fillId="6" borderId="2" xfId="1" applyNumberFormat="1" applyFont="1" applyFill="1" applyBorder="1" applyAlignment="1" applyProtection="1">
      <alignment horizontal="right" vertical="center"/>
    </xf>
    <xf numFmtId="43" fontId="16" fillId="6" borderId="2" xfId="1" applyFont="1" applyFill="1" applyBorder="1" applyAlignment="1" applyProtection="1">
      <alignment horizontal="right" vertical="center"/>
    </xf>
    <xf numFmtId="43" fontId="3" fillId="6" borderId="2" xfId="1" applyFont="1" applyFill="1" applyBorder="1" applyAlignment="1" applyProtection="1">
      <alignment horizontal="right"/>
    </xf>
    <xf numFmtId="0" fontId="21" fillId="8" borderId="2" xfId="0" applyFont="1" applyFill="1" applyBorder="1" applyAlignment="1">
      <alignment horizontal="left" vertical="center"/>
    </xf>
    <xf numFmtId="0" fontId="14" fillId="8" borderId="2" xfId="0" applyFont="1" applyFill="1" applyBorder="1" applyAlignment="1">
      <alignment horizontal="left" vertical="center" wrapText="1"/>
    </xf>
    <xf numFmtId="0" fontId="14" fillId="8" borderId="2" xfId="0" applyFont="1" applyFill="1" applyBorder="1" applyAlignment="1">
      <alignment horizontal="center" vertical="center"/>
    </xf>
    <xf numFmtId="2" fontId="21" fillId="8" borderId="2" xfId="1" applyNumberFormat="1" applyFont="1" applyFill="1" applyBorder="1" applyAlignment="1" applyProtection="1">
      <alignment horizontal="center" vertical="center"/>
    </xf>
    <xf numFmtId="43" fontId="30" fillId="8" borderId="2" xfId="1" applyFont="1" applyFill="1" applyBorder="1" applyAlignment="1" applyProtection="1">
      <alignment horizontal="right" vertical="center"/>
    </xf>
    <xf numFmtId="43" fontId="21" fillId="8" borderId="2" xfId="1" applyFont="1" applyFill="1" applyBorder="1" applyAlignment="1" applyProtection="1">
      <alignment horizontal="right"/>
    </xf>
    <xf numFmtId="0" fontId="14" fillId="6" borderId="2" xfId="0" applyFont="1" applyFill="1" applyBorder="1"/>
    <xf numFmtId="2" fontId="21" fillId="6" borderId="2" xfId="1" applyNumberFormat="1" applyFont="1" applyFill="1" applyBorder="1" applyAlignment="1" applyProtection="1">
      <alignment horizontal="center"/>
    </xf>
    <xf numFmtId="43" fontId="30" fillId="6" borderId="2" xfId="1" applyFont="1" applyFill="1" applyBorder="1" applyAlignment="1" applyProtection="1">
      <alignment horizontal="right"/>
    </xf>
    <xf numFmtId="43" fontId="21" fillId="6" borderId="2" xfId="1" applyFont="1" applyFill="1" applyBorder="1" applyAlignment="1" applyProtection="1">
      <alignment horizontal="right"/>
    </xf>
    <xf numFmtId="43" fontId="31" fillId="0" borderId="2" xfId="1" applyFont="1" applyBorder="1" applyAlignment="1" applyProtection="1">
      <alignment horizontal="center"/>
    </xf>
    <xf numFmtId="0" fontId="14" fillId="0" borderId="2" xfId="0" applyFont="1" applyBorder="1" applyAlignment="1">
      <alignment horizontal="center" vertical="center"/>
    </xf>
    <xf numFmtId="2" fontId="6" fillId="0" borderId="0" xfId="0" applyNumberFormat="1" applyFont="1" applyAlignment="1">
      <alignment horizontal="center"/>
    </xf>
    <xf numFmtId="43" fontId="20" fillId="0" borderId="27" xfId="1" applyFont="1" applyBorder="1" applyAlignment="1" applyProtection="1">
      <alignment horizontal="center" vertical="center"/>
    </xf>
    <xf numFmtId="0" fontId="3" fillId="0" borderId="2" xfId="0" applyFont="1" applyBorder="1" applyAlignment="1">
      <alignment vertical="center"/>
    </xf>
    <xf numFmtId="43" fontId="31" fillId="0" borderId="2" xfId="1" applyFont="1" applyBorder="1" applyAlignment="1" applyProtection="1">
      <alignment horizontal="right" vertical="center"/>
    </xf>
    <xf numFmtId="2" fontId="20" fillId="0" borderId="2" xfId="1" applyNumberFormat="1" applyFont="1" applyBorder="1" applyAlignment="1" applyProtection="1">
      <alignment horizontal="center" vertical="center" wrapText="1"/>
    </xf>
    <xf numFmtId="0" fontId="14" fillId="8" borderId="2" xfId="0" applyFont="1" applyFill="1" applyBorder="1" applyAlignment="1">
      <alignment horizontal="left" vertical="center"/>
    </xf>
    <xf numFmtId="0" fontId="14" fillId="6" borderId="2" xfId="0" applyFont="1" applyFill="1" applyBorder="1" applyAlignment="1">
      <alignment vertical="center"/>
    </xf>
    <xf numFmtId="0" fontId="14" fillId="0" borderId="2" xfId="0" applyFont="1" applyBorder="1"/>
    <xf numFmtId="2" fontId="21" fillId="0" borderId="2" xfId="1" applyNumberFormat="1" applyFont="1" applyFill="1" applyBorder="1" applyAlignment="1" applyProtection="1">
      <alignment horizontal="center"/>
    </xf>
    <xf numFmtId="43" fontId="30" fillId="0" borderId="2" xfId="1" applyFont="1" applyFill="1" applyBorder="1" applyAlignment="1" applyProtection="1">
      <alignment horizontal="right"/>
    </xf>
    <xf numFmtId="43" fontId="21" fillId="0" borderId="2" xfId="1" applyFont="1" applyFill="1" applyBorder="1" applyAlignment="1" applyProtection="1">
      <alignment horizontal="right"/>
    </xf>
    <xf numFmtId="2" fontId="20" fillId="0" borderId="2" xfId="1" applyNumberFormat="1" applyFont="1" applyFill="1" applyBorder="1" applyAlignment="1" applyProtection="1">
      <alignment horizontal="center" vertical="center"/>
    </xf>
    <xf numFmtId="2" fontId="20" fillId="0" borderId="33" xfId="1" applyNumberFormat="1" applyFont="1" applyFill="1" applyBorder="1" applyAlignment="1" applyProtection="1">
      <alignment horizontal="center" vertical="center"/>
    </xf>
    <xf numFmtId="0" fontId="14" fillId="6" borderId="2" xfId="0" applyFont="1" applyFill="1" applyBorder="1" applyAlignment="1">
      <alignment horizontal="center" vertical="center"/>
    </xf>
    <xf numFmtId="0" fontId="3" fillId="6" borderId="2" xfId="0" applyFont="1" applyFill="1" applyBorder="1"/>
    <xf numFmtId="2" fontId="20" fillId="6" borderId="2" xfId="1" applyNumberFormat="1" applyFont="1" applyFill="1" applyBorder="1" applyAlignment="1" applyProtection="1">
      <alignment horizontal="center"/>
    </xf>
    <xf numFmtId="43" fontId="31" fillId="6" borderId="2" xfId="1" applyFont="1" applyFill="1" applyBorder="1" applyProtection="1"/>
    <xf numFmtId="43" fontId="20" fillId="6" borderId="2" xfId="1" applyFont="1" applyFill="1" applyBorder="1" applyAlignment="1" applyProtection="1">
      <alignment horizontal="right"/>
    </xf>
    <xf numFmtId="0" fontId="21" fillId="0" borderId="2" xfId="30" applyFont="1" applyBorder="1" applyAlignment="1">
      <alignment horizontal="left" vertical="center" wrapText="1"/>
    </xf>
    <xf numFmtId="43" fontId="31" fillId="0" borderId="2" xfId="1" applyFont="1" applyFill="1" applyBorder="1" applyAlignment="1" applyProtection="1">
      <alignment vertical="center" wrapText="1"/>
    </xf>
    <xf numFmtId="43" fontId="31" fillId="0" borderId="2" xfId="1" applyFont="1" applyFill="1" applyBorder="1" applyAlignment="1" applyProtection="1">
      <alignment horizontal="right" vertical="center" wrapText="1"/>
    </xf>
    <xf numFmtId="0" fontId="14" fillId="6" borderId="2" xfId="0" applyFont="1" applyFill="1" applyBorder="1" applyAlignment="1">
      <alignment horizontal="center"/>
    </xf>
    <xf numFmtId="43" fontId="30" fillId="6" borderId="2" xfId="1" applyFont="1" applyFill="1" applyBorder="1" applyProtection="1"/>
    <xf numFmtId="0" fontId="3" fillId="0" borderId="2" xfId="0" applyFont="1" applyBorder="1" applyAlignment="1">
      <alignment horizontal="center"/>
    </xf>
    <xf numFmtId="0" fontId="20" fillId="4" borderId="27" xfId="0" applyFont="1" applyFill="1" applyBorder="1" applyAlignment="1">
      <alignment horizontal="left" vertical="center" wrapText="1"/>
    </xf>
    <xf numFmtId="43" fontId="20" fillId="0" borderId="2" xfId="1" applyFont="1" applyFill="1" applyBorder="1" applyAlignment="1" applyProtection="1">
      <alignment vertical="center" wrapText="1"/>
    </xf>
    <xf numFmtId="0" fontId="20" fillId="4" borderId="2" xfId="0" applyFont="1" applyFill="1" applyBorder="1" applyAlignment="1">
      <alignment horizontal="left" vertical="center" wrapText="1"/>
    </xf>
    <xf numFmtId="43" fontId="31" fillId="4" borderId="2" xfId="1" applyFont="1" applyFill="1" applyBorder="1" applyAlignment="1" applyProtection="1">
      <alignment horizontal="center" vertical="center"/>
    </xf>
    <xf numFmtId="0" fontId="3" fillId="0" borderId="2" xfId="0" applyFont="1" applyBorder="1"/>
    <xf numFmtId="43" fontId="20" fillId="0" borderId="2" xfId="1" applyFont="1" applyBorder="1" applyAlignment="1" applyProtection="1">
      <alignment horizontal="right"/>
    </xf>
    <xf numFmtId="0" fontId="14" fillId="0" borderId="2" xfId="0" applyFont="1" applyBorder="1" applyAlignment="1">
      <alignment horizontal="center"/>
    </xf>
    <xf numFmtId="0" fontId="21" fillId="6" borderId="2" xfId="0" applyFont="1" applyFill="1" applyBorder="1" applyAlignment="1">
      <alignment horizontal="left" vertical="center" wrapText="1"/>
    </xf>
    <xf numFmtId="43" fontId="20" fillId="6" borderId="2" xfId="1" applyFont="1" applyFill="1" applyBorder="1" applyAlignment="1" applyProtection="1">
      <alignment horizontal="center" vertical="center"/>
    </xf>
    <xf numFmtId="43" fontId="31" fillId="6" borderId="2" xfId="1" applyFont="1" applyFill="1" applyBorder="1" applyAlignment="1" applyProtection="1">
      <alignment horizontal="center" vertical="center"/>
    </xf>
    <xf numFmtId="0" fontId="3" fillId="4" borderId="2" xfId="0" applyFont="1" applyFill="1" applyBorder="1" applyAlignment="1">
      <alignment horizontal="center" vertical="center"/>
    </xf>
    <xf numFmtId="2" fontId="31" fillId="4" borderId="2" xfId="0" applyNumberFormat="1" applyFont="1" applyFill="1" applyBorder="1" applyAlignment="1">
      <alignment horizontal="center" vertical="center"/>
    </xf>
    <xf numFmtId="43" fontId="20" fillId="4" borderId="2" xfId="1" applyFont="1" applyFill="1" applyBorder="1" applyAlignment="1" applyProtection="1">
      <alignment horizontal="right" vertical="center"/>
    </xf>
    <xf numFmtId="0" fontId="20" fillId="4" borderId="4" xfId="0" applyFont="1" applyFill="1" applyBorder="1" applyAlignment="1">
      <alignment horizontal="left" vertical="center" wrapText="1"/>
    </xf>
    <xf numFmtId="2" fontId="20" fillId="0" borderId="69" xfId="1" applyNumberFormat="1" applyFont="1" applyFill="1" applyBorder="1" applyAlignment="1" applyProtection="1">
      <alignment horizontal="center" vertical="center"/>
    </xf>
    <xf numFmtId="0" fontId="21" fillId="4" borderId="4" xfId="0" applyFont="1" applyFill="1" applyBorder="1" applyAlignment="1">
      <alignment horizontal="left" vertical="center" wrapText="1"/>
    </xf>
    <xf numFmtId="43" fontId="17" fillId="8" borderId="2" xfId="1" applyFont="1" applyFill="1" applyBorder="1" applyAlignment="1" applyProtection="1">
      <alignment horizontal="right" vertical="center"/>
    </xf>
    <xf numFmtId="0" fontId="14" fillId="6" borderId="33" xfId="0" applyFont="1" applyFill="1" applyBorder="1" applyAlignment="1">
      <alignment horizontal="center"/>
    </xf>
    <xf numFmtId="0" fontId="14" fillId="6" borderId="33" xfId="0" applyFont="1" applyFill="1" applyBorder="1"/>
    <xf numFmtId="2" fontId="21" fillId="6" borderId="33" xfId="1" applyNumberFormat="1" applyFont="1" applyFill="1" applyBorder="1" applyAlignment="1" applyProtection="1">
      <alignment horizontal="center"/>
    </xf>
    <xf numFmtId="43" fontId="30" fillId="6" borderId="33" xfId="1" applyFont="1" applyFill="1" applyBorder="1" applyAlignment="1" applyProtection="1">
      <alignment horizontal="center"/>
    </xf>
    <xf numFmtId="43" fontId="21" fillId="6" borderId="33" xfId="1" applyFont="1" applyFill="1" applyBorder="1" applyAlignment="1" applyProtection="1">
      <alignment horizontal="center" vertical="center"/>
    </xf>
    <xf numFmtId="0" fontId="14" fillId="0" borderId="33" xfId="0" applyFont="1" applyBorder="1"/>
    <xf numFmtId="2" fontId="21" fillId="0" borderId="33" xfId="1" applyNumberFormat="1" applyFont="1" applyFill="1" applyBorder="1" applyAlignment="1" applyProtection="1">
      <alignment horizontal="center"/>
    </xf>
    <xf numFmtId="43" fontId="30" fillId="0" borderId="33" xfId="1" applyFont="1" applyFill="1" applyBorder="1" applyAlignment="1" applyProtection="1">
      <alignment horizontal="center"/>
    </xf>
    <xf numFmtId="43" fontId="21" fillId="0" borderId="33" xfId="1" applyFont="1" applyFill="1" applyBorder="1" applyAlignment="1" applyProtection="1">
      <alignment horizontal="center" vertical="center"/>
    </xf>
    <xf numFmtId="0" fontId="3" fillId="0" borderId="33" xfId="0" applyFont="1" applyBorder="1" applyAlignment="1">
      <alignment horizontal="center" vertical="center"/>
    </xf>
    <xf numFmtId="0" fontId="20" fillId="0" borderId="34" xfId="0" applyFont="1" applyBorder="1" applyAlignment="1">
      <alignment horizontal="justify" vertical="top" wrapText="1"/>
    </xf>
    <xf numFmtId="0" fontId="21" fillId="4" borderId="27" xfId="0" applyFont="1" applyFill="1" applyBorder="1" applyAlignment="1">
      <alignment horizontal="left" vertical="center" wrapText="1"/>
    </xf>
    <xf numFmtId="0" fontId="20" fillId="4" borderId="27" xfId="0" applyFont="1" applyFill="1" applyBorder="1" applyAlignment="1">
      <alignment horizontal="center" vertical="center"/>
    </xf>
    <xf numFmtId="43" fontId="20" fillId="4" borderId="27" xfId="1" applyFont="1" applyFill="1" applyBorder="1" applyAlignment="1" applyProtection="1">
      <alignment horizontal="right" vertical="center"/>
    </xf>
    <xf numFmtId="0" fontId="20" fillId="0" borderId="27" xfId="0" applyFont="1" applyBorder="1" applyAlignment="1">
      <alignment vertical="top" wrapText="1"/>
    </xf>
    <xf numFmtId="0" fontId="20" fillId="0" borderId="33" xfId="0" applyFont="1" applyBorder="1" applyAlignment="1">
      <alignment horizontal="center" vertical="center"/>
    </xf>
    <xf numFmtId="2" fontId="20" fillId="0" borderId="33" xfId="0" applyNumberFormat="1" applyFont="1" applyBorder="1" applyAlignment="1">
      <alignment horizontal="center" vertical="center"/>
    </xf>
    <xf numFmtId="43" fontId="31" fillId="0" borderId="33" xfId="1" applyFont="1" applyFill="1" applyBorder="1" applyAlignment="1" applyProtection="1">
      <alignment horizontal="center" vertical="center" wrapText="1"/>
    </xf>
    <xf numFmtId="43" fontId="20" fillId="0" borderId="33" xfId="1" applyFont="1" applyFill="1" applyBorder="1" applyAlignment="1" applyProtection="1">
      <alignment horizontal="right" vertical="center"/>
    </xf>
    <xf numFmtId="43" fontId="20" fillId="0" borderId="27" xfId="1" applyFont="1" applyFill="1" applyBorder="1" applyAlignment="1" applyProtection="1">
      <alignment horizontal="right" vertical="center"/>
    </xf>
    <xf numFmtId="0" fontId="20" fillId="0" borderId="69" xfId="0" applyFont="1" applyBorder="1" applyAlignment="1">
      <alignment horizontal="center" vertical="center"/>
    </xf>
    <xf numFmtId="0" fontId="21" fillId="0" borderId="69" xfId="0" applyFont="1" applyBorder="1" applyAlignment="1">
      <alignment vertical="center"/>
    </xf>
    <xf numFmtId="0" fontId="20" fillId="4" borderId="69" xfId="0" applyFont="1" applyFill="1" applyBorder="1" applyAlignment="1">
      <alignment horizontal="center" vertical="center"/>
    </xf>
    <xf numFmtId="2" fontId="20" fillId="0" borderId="69" xfId="0" applyNumberFormat="1" applyFont="1" applyBorder="1" applyAlignment="1">
      <alignment horizontal="center" vertical="center"/>
    </xf>
    <xf numFmtId="0" fontId="20" fillId="0" borderId="69" xfId="0" applyFont="1" applyBorder="1" applyAlignment="1">
      <alignment vertical="top" wrapText="1"/>
    </xf>
    <xf numFmtId="0" fontId="20" fillId="0" borderId="69" xfId="0" applyFont="1" applyBorder="1" applyAlignment="1">
      <alignment horizontal="left" vertical="top" wrapText="1"/>
    </xf>
    <xf numFmtId="2" fontId="31" fillId="4" borderId="2" xfId="0" applyNumberFormat="1" applyFont="1" applyFill="1" applyBorder="1" applyAlignment="1">
      <alignment horizontal="right" vertical="center"/>
    </xf>
    <xf numFmtId="0" fontId="21" fillId="8" borderId="2" xfId="0" applyFont="1" applyFill="1" applyBorder="1" applyAlignment="1">
      <alignment horizontal="left" vertical="center" wrapText="1"/>
    </xf>
    <xf numFmtId="43" fontId="21" fillId="6" borderId="2" xfId="1" applyFont="1" applyFill="1" applyBorder="1" applyAlignment="1" applyProtection="1">
      <alignment horizontal="center" vertical="center"/>
    </xf>
    <xf numFmtId="43" fontId="30" fillId="6" borderId="2" xfId="1" applyFont="1" applyFill="1" applyBorder="1" applyAlignment="1" applyProtection="1">
      <alignment horizontal="right" vertical="center"/>
    </xf>
    <xf numFmtId="0" fontId="20" fillId="0" borderId="2" xfId="0" applyFont="1" applyBorder="1"/>
    <xf numFmtId="43" fontId="31" fillId="0" borderId="2" xfId="1" applyFont="1" applyFill="1" applyBorder="1" applyAlignment="1" applyProtection="1">
      <alignment horizontal="right"/>
    </xf>
    <xf numFmtId="0" fontId="21" fillId="8" borderId="2" xfId="0" applyFont="1" applyFill="1" applyBorder="1" applyAlignment="1">
      <alignment horizontal="center" vertical="center"/>
    </xf>
    <xf numFmtId="43" fontId="21" fillId="8" borderId="2" xfId="1" applyFont="1" applyFill="1" applyBorder="1" applyAlignment="1" applyProtection="1">
      <alignment horizontal="center" vertical="center"/>
    </xf>
    <xf numFmtId="2" fontId="14" fillId="10" borderId="2" xfId="1" applyNumberFormat="1" applyFont="1" applyFill="1" applyBorder="1" applyAlignment="1" applyProtection="1">
      <alignment horizontal="right"/>
    </xf>
    <xf numFmtId="43" fontId="17" fillId="10" borderId="2" xfId="1" applyFont="1" applyFill="1" applyBorder="1" applyProtection="1"/>
    <xf numFmtId="43" fontId="14" fillId="10" borderId="2" xfId="1" applyFont="1" applyFill="1" applyBorder="1" applyProtection="1"/>
    <xf numFmtId="0" fontId="20" fillId="6" borderId="2" xfId="0" applyFont="1" applyFill="1" applyBorder="1" applyAlignment="1">
      <alignment horizontal="center" vertical="center"/>
    </xf>
    <xf numFmtId="2" fontId="20" fillId="6" borderId="2" xfId="1" applyNumberFormat="1" applyFont="1" applyFill="1" applyBorder="1" applyAlignment="1" applyProtection="1">
      <alignment horizontal="right" vertical="center"/>
    </xf>
    <xf numFmtId="43" fontId="29" fillId="6" borderId="2" xfId="1" applyFont="1" applyFill="1" applyBorder="1" applyAlignment="1" applyProtection="1">
      <alignment horizontal="right" vertical="center"/>
    </xf>
    <xf numFmtId="0" fontId="21" fillId="6" borderId="2" xfId="0" applyFont="1" applyFill="1" applyBorder="1"/>
    <xf numFmtId="165" fontId="20" fillId="0" borderId="2" xfId="4" applyFont="1" applyFill="1" applyBorder="1" applyAlignment="1" applyProtection="1">
      <alignment horizontal="center" vertical="center" wrapText="1"/>
    </xf>
    <xf numFmtId="2" fontId="20" fillId="0" borderId="2" xfId="1" applyNumberFormat="1" applyFont="1" applyFill="1" applyBorder="1" applyAlignment="1" applyProtection="1">
      <alignment horizontal="center" vertical="center" wrapText="1"/>
    </xf>
    <xf numFmtId="0" fontId="21" fillId="0" borderId="2" xfId="0" applyFont="1" applyBorder="1"/>
    <xf numFmtId="43" fontId="31" fillId="0" borderId="69" xfId="1" applyFont="1" applyFill="1" applyBorder="1" applyAlignment="1" applyProtection="1">
      <alignment horizontal="center" vertical="center"/>
    </xf>
    <xf numFmtId="0" fontId="20" fillId="6" borderId="2" xfId="0" applyFont="1" applyFill="1" applyBorder="1"/>
    <xf numFmtId="0" fontId="21" fillId="6" borderId="2" xfId="0" applyFont="1" applyFill="1" applyBorder="1" applyAlignment="1">
      <alignment horizontal="center"/>
    </xf>
    <xf numFmtId="0" fontId="20" fillId="0" borderId="2" xfId="0" applyFont="1" applyBorder="1" applyAlignment="1">
      <alignment horizontal="center"/>
    </xf>
    <xf numFmtId="0" fontId="21" fillId="0" borderId="2" xfId="0" applyFont="1" applyBorder="1" applyAlignment="1">
      <alignment horizontal="center"/>
    </xf>
    <xf numFmtId="0" fontId="20" fillId="4" borderId="2" xfId="0" applyFont="1" applyFill="1" applyBorder="1" applyAlignment="1">
      <alignment horizontal="center" vertical="center"/>
    </xf>
    <xf numFmtId="0" fontId="20" fillId="4" borderId="70" xfId="0" applyFont="1" applyFill="1" applyBorder="1" applyAlignment="1">
      <alignment horizontal="left" vertical="center" wrapText="1"/>
    </xf>
    <xf numFmtId="43" fontId="31" fillId="0" borderId="69" xfId="1" applyFont="1" applyBorder="1" applyAlignment="1" applyProtection="1">
      <alignment horizontal="center" vertical="center"/>
    </xf>
    <xf numFmtId="43" fontId="20" fillId="4" borderId="69" xfId="1" applyFont="1" applyFill="1" applyBorder="1" applyAlignment="1" applyProtection="1">
      <alignment horizontal="right" vertical="center"/>
    </xf>
    <xf numFmtId="0" fontId="20" fillId="0" borderId="70" xfId="0" applyFont="1" applyBorder="1" applyAlignment="1">
      <alignment horizontal="left" vertical="center" wrapText="1"/>
    </xf>
    <xf numFmtId="0" fontId="21" fillId="4" borderId="70" xfId="0" applyFont="1" applyFill="1" applyBorder="1" applyAlignment="1">
      <alignment horizontal="left" vertical="center" wrapText="1"/>
    </xf>
    <xf numFmtId="43" fontId="20" fillId="0" borderId="69" xfId="1" applyFont="1" applyBorder="1" applyAlignment="1" applyProtection="1">
      <alignment horizontal="center" vertical="center"/>
    </xf>
    <xf numFmtId="2" fontId="31" fillId="4" borderId="69" xfId="0" applyNumberFormat="1" applyFont="1" applyFill="1" applyBorder="1" applyAlignment="1">
      <alignment horizontal="center" vertical="center"/>
    </xf>
    <xf numFmtId="0" fontId="108" fillId="44" borderId="69" xfId="0" applyFont="1" applyFill="1" applyBorder="1" applyAlignment="1">
      <alignment horizontal="center"/>
    </xf>
    <xf numFmtId="0" fontId="108" fillId="44" borderId="69" xfId="0" applyFont="1" applyFill="1" applyBorder="1" applyAlignment="1">
      <alignment horizontal="left" vertical="center" wrapText="1"/>
    </xf>
    <xf numFmtId="0" fontId="108" fillId="44" borderId="69" xfId="0" applyFont="1" applyFill="1" applyBorder="1"/>
    <xf numFmtId="2" fontId="108" fillId="44" borderId="69" xfId="0" applyNumberFormat="1" applyFont="1" applyFill="1" applyBorder="1" applyAlignment="1">
      <alignment horizontal="center"/>
    </xf>
    <xf numFmtId="172" fontId="109" fillId="44" borderId="69" xfId="0" applyNumberFormat="1" applyFont="1" applyFill="1" applyBorder="1" applyAlignment="1">
      <alignment horizontal="center"/>
    </xf>
    <xf numFmtId="172" fontId="108" fillId="44" borderId="69" xfId="0" applyNumberFormat="1" applyFont="1" applyFill="1" applyBorder="1" applyAlignment="1">
      <alignment horizontal="center" vertical="center"/>
    </xf>
    <xf numFmtId="0" fontId="110" fillId="0" borderId="69" xfId="0" applyFont="1" applyBorder="1" applyAlignment="1">
      <alignment horizontal="center" vertical="center"/>
    </xf>
    <xf numFmtId="0" fontId="108" fillId="0" borderId="69" xfId="0" applyFont="1" applyBorder="1" applyAlignment="1">
      <alignment vertical="top" wrapText="1"/>
    </xf>
    <xf numFmtId="0" fontId="110" fillId="45" borderId="69" xfId="0" applyFont="1" applyFill="1" applyBorder="1" applyAlignment="1">
      <alignment horizontal="center" vertical="center"/>
    </xf>
    <xf numFmtId="2" fontId="110" fillId="0" borderId="69" xfId="0" applyNumberFormat="1" applyFont="1" applyBorder="1" applyAlignment="1">
      <alignment horizontal="center" vertical="center"/>
    </xf>
    <xf numFmtId="172" fontId="111" fillId="0" borderId="69" xfId="0" applyNumberFormat="1" applyFont="1" applyBorder="1" applyAlignment="1">
      <alignment horizontal="center" vertical="center" wrapText="1"/>
    </xf>
    <xf numFmtId="172" fontId="110" fillId="45" borderId="69" xfId="0" applyNumberFormat="1" applyFont="1" applyFill="1" applyBorder="1" applyAlignment="1">
      <alignment horizontal="right" vertical="center"/>
    </xf>
    <xf numFmtId="0" fontId="110" fillId="0" borderId="69" xfId="0" applyFont="1" applyBorder="1" applyAlignment="1">
      <alignment horizontal="left" vertical="top" wrapText="1"/>
    </xf>
    <xf numFmtId="43" fontId="31" fillId="0" borderId="2" xfId="1" applyFont="1" applyBorder="1" applyAlignment="1" applyProtection="1">
      <alignment horizontal="right"/>
    </xf>
    <xf numFmtId="2" fontId="20" fillId="0" borderId="63" xfId="0" applyNumberFormat="1" applyFont="1" applyBorder="1" applyAlignment="1">
      <alignment horizontal="center" vertical="center"/>
    </xf>
    <xf numFmtId="43" fontId="31" fillId="0" borderId="63" xfId="1" applyFont="1" applyFill="1" applyBorder="1" applyAlignment="1" applyProtection="1">
      <alignment horizontal="center" vertical="center"/>
    </xf>
    <xf numFmtId="0" fontId="20" fillId="0" borderId="63" xfId="0" applyFont="1" applyBorder="1" applyAlignment="1">
      <alignment horizontal="left" vertical="center" wrapText="1"/>
    </xf>
    <xf numFmtId="43" fontId="30" fillId="10" borderId="2" xfId="1" applyFont="1" applyFill="1" applyBorder="1" applyAlignment="1" applyProtection="1">
      <alignment horizontal="center"/>
    </xf>
    <xf numFmtId="43" fontId="30" fillId="6" borderId="2" xfId="1" applyFont="1" applyFill="1" applyBorder="1" applyAlignment="1" applyProtection="1">
      <alignment horizontal="center"/>
    </xf>
    <xf numFmtId="0" fontId="20" fillId="0" borderId="35" xfId="0" applyFont="1" applyBorder="1" applyAlignment="1">
      <alignment horizontal="center" vertical="center"/>
    </xf>
    <xf numFmtId="0" fontId="3" fillId="0" borderId="35" xfId="0" applyFont="1" applyBorder="1" applyAlignment="1">
      <alignment horizontal="center" vertical="center"/>
    </xf>
    <xf numFmtId="2" fontId="20" fillId="0" borderId="35" xfId="0" applyNumberFormat="1" applyFont="1" applyBorder="1" applyAlignment="1">
      <alignment horizontal="center" vertical="center"/>
    </xf>
    <xf numFmtId="43" fontId="31" fillId="0" borderId="35" xfId="1" applyFont="1" applyFill="1" applyBorder="1" applyAlignment="1" applyProtection="1">
      <alignment horizontal="center" vertical="center"/>
    </xf>
    <xf numFmtId="43" fontId="20" fillId="0" borderId="35" xfId="1" applyFont="1" applyFill="1" applyBorder="1" applyAlignment="1" applyProtection="1">
      <alignment horizontal="center" vertical="center"/>
    </xf>
    <xf numFmtId="0" fontId="16" fillId="0" borderId="35" xfId="0" applyFont="1" applyBorder="1" applyAlignment="1">
      <alignment horizontal="center" vertical="center" wrapText="1"/>
    </xf>
    <xf numFmtId="0" fontId="32" fillId="7" borderId="33" xfId="3" applyFont="1" applyFill="1" applyBorder="1" applyAlignment="1" applyProtection="1">
      <alignment horizontal="center" vertical="center" wrapText="1"/>
    </xf>
    <xf numFmtId="43" fontId="21" fillId="7" borderId="33" xfId="1" applyFont="1" applyFill="1" applyBorder="1" applyAlignment="1" applyProtection="1">
      <alignment horizontal="center" vertical="center" wrapText="1"/>
    </xf>
    <xf numFmtId="0" fontId="21" fillId="6" borderId="33" xfId="0" applyFont="1" applyFill="1" applyBorder="1" applyAlignment="1">
      <alignment horizontal="center" vertical="center"/>
    </xf>
    <xf numFmtId="0" fontId="21" fillId="6" borderId="33" xfId="2" applyFont="1" applyFill="1" applyBorder="1" applyAlignment="1" applyProtection="1">
      <alignment horizontal="left" vertical="center" wrapText="1"/>
    </xf>
    <xf numFmtId="0" fontId="20" fillId="6" borderId="33" xfId="2" applyFont="1" applyFill="1" applyBorder="1" applyAlignment="1" applyProtection="1">
      <alignment horizontal="center" vertical="center"/>
    </xf>
    <xf numFmtId="43" fontId="31" fillId="6" borderId="33" xfId="1" applyFont="1" applyFill="1" applyBorder="1" applyAlignment="1" applyProtection="1">
      <alignment horizontal="center" vertical="center"/>
    </xf>
    <xf numFmtId="0" fontId="20" fillId="0" borderId="33" xfId="177" applyFont="1" applyBorder="1" applyAlignment="1">
      <alignment horizontal="centerContinuous" vertical="top"/>
    </xf>
    <xf numFmtId="0" fontId="20" fillId="0" borderId="33" xfId="177" applyFont="1" applyBorder="1" applyAlignment="1">
      <alignment vertical="top" wrapText="1"/>
    </xf>
    <xf numFmtId="0" fontId="21" fillId="0" borderId="33" xfId="177" applyFont="1" applyBorder="1" applyAlignment="1">
      <alignment horizontal="center" vertical="center"/>
    </xf>
    <xf numFmtId="1" fontId="21" fillId="0" borderId="33" xfId="177" applyNumberFormat="1" applyFont="1" applyBorder="1" applyAlignment="1">
      <alignment horizontal="center" vertical="center"/>
    </xf>
    <xf numFmtId="3" fontId="20" fillId="0" borderId="33" xfId="177" applyNumberFormat="1" applyFont="1" applyBorder="1" applyAlignment="1">
      <alignment horizontal="center" vertical="center"/>
    </xf>
    <xf numFmtId="3" fontId="20" fillId="0" borderId="33" xfId="177" applyNumberFormat="1" applyFont="1" applyBorder="1" applyAlignment="1">
      <alignment horizontal="right" vertical="center"/>
    </xf>
    <xf numFmtId="0" fontId="20" fillId="0" borderId="69" xfId="177" applyFont="1" applyBorder="1" applyAlignment="1">
      <alignment horizontal="centerContinuous" vertical="center"/>
    </xf>
    <xf numFmtId="0" fontId="20" fillId="0" borderId="69" xfId="0" applyFont="1" applyBorder="1" applyAlignment="1">
      <alignment horizontal="left" vertical="center" wrapText="1"/>
    </xf>
    <xf numFmtId="0" fontId="20" fillId="0" borderId="69" xfId="177" applyFont="1" applyBorder="1" applyAlignment="1">
      <alignment horizontal="center" vertical="center"/>
    </xf>
    <xf numFmtId="43" fontId="20" fillId="0" borderId="33" xfId="1" applyFont="1" applyBorder="1" applyAlignment="1" applyProtection="1">
      <alignment horizontal="center" vertical="center"/>
    </xf>
    <xf numFmtId="0" fontId="21" fillId="8" borderId="69" xfId="0" applyFont="1" applyFill="1" applyBorder="1" applyAlignment="1">
      <alignment horizontal="left" vertical="center"/>
    </xf>
    <xf numFmtId="0" fontId="21" fillId="8" borderId="69" xfId="0" applyFont="1" applyFill="1" applyBorder="1" applyAlignment="1">
      <alignment horizontal="left" vertical="center" wrapText="1"/>
    </xf>
    <xf numFmtId="0" fontId="21" fillId="8" borderId="69" xfId="0" applyFont="1" applyFill="1" applyBorder="1" applyAlignment="1">
      <alignment horizontal="center" vertical="center"/>
    </xf>
    <xf numFmtId="43" fontId="30" fillId="8" borderId="69" xfId="1" applyFont="1" applyFill="1" applyBorder="1" applyAlignment="1" applyProtection="1">
      <alignment horizontal="center" vertical="center"/>
    </xf>
    <xf numFmtId="43" fontId="30" fillId="8" borderId="69" xfId="1" applyFont="1" applyFill="1" applyBorder="1" applyAlignment="1" applyProtection="1">
      <alignment horizontal="right" vertical="center"/>
    </xf>
    <xf numFmtId="43" fontId="32" fillId="8" borderId="2" xfId="1" applyFont="1" applyFill="1" applyBorder="1" applyAlignment="1" applyProtection="1">
      <alignment horizontal="right" vertical="center"/>
    </xf>
    <xf numFmtId="0" fontId="21" fillId="6" borderId="69" xfId="0" applyFont="1" applyFill="1" applyBorder="1" applyAlignment="1">
      <alignment horizontal="center" vertical="center"/>
    </xf>
    <xf numFmtId="0" fontId="21" fillId="6" borderId="69" xfId="2" applyFont="1" applyFill="1" applyBorder="1" applyAlignment="1" applyProtection="1">
      <alignment horizontal="left" vertical="center" wrapText="1"/>
    </xf>
    <xf numFmtId="0" fontId="20" fillId="6" borderId="69" xfId="2" applyFont="1" applyFill="1" applyBorder="1" applyAlignment="1" applyProtection="1">
      <alignment horizontal="center" vertical="center"/>
    </xf>
    <xf numFmtId="43" fontId="31" fillId="6" borderId="69" xfId="1" applyFont="1" applyFill="1" applyBorder="1" applyAlignment="1" applyProtection="1">
      <alignment horizontal="center" vertical="center"/>
    </xf>
    <xf numFmtId="0" fontId="20" fillId="0" borderId="69" xfId="0" applyFont="1" applyBorder="1" applyAlignment="1">
      <alignment horizontal="center" vertical="center" wrapText="1"/>
    </xf>
    <xf numFmtId="0" fontId="20" fillId="0" borderId="69" xfId="30" applyFont="1" applyBorder="1" applyAlignment="1">
      <alignment horizontal="left" vertical="center" wrapText="1"/>
    </xf>
    <xf numFmtId="0" fontId="20" fillId="0" borderId="2" xfId="177" applyFont="1" applyBorder="1" applyAlignment="1">
      <alignment horizontal="centerContinuous" vertical="center"/>
    </xf>
    <xf numFmtId="0" fontId="21" fillId="0" borderId="69" xfId="39" applyFont="1" applyBorder="1" applyAlignment="1">
      <alignment horizontal="left" vertical="top" wrapText="1"/>
    </xf>
    <xf numFmtId="0" fontId="14" fillId="8" borderId="69" xfId="0" applyFont="1" applyFill="1" applyBorder="1" applyAlignment="1">
      <alignment horizontal="center" vertical="center"/>
    </xf>
    <xf numFmtId="43" fontId="30" fillId="10" borderId="2" xfId="1" applyFont="1" applyFill="1" applyBorder="1" applyProtection="1"/>
    <xf numFmtId="43" fontId="21" fillId="10" borderId="2" xfId="1" applyFont="1" applyFill="1" applyBorder="1" applyProtection="1"/>
    <xf numFmtId="0" fontId="29" fillId="0" borderId="2" xfId="14557" applyFont="1" applyBorder="1" applyAlignment="1">
      <alignment horizontal="center" vertical="center" wrapText="1"/>
    </xf>
    <xf numFmtId="0" fontId="29" fillId="0" borderId="2" xfId="14557" applyFont="1" applyBorder="1" applyAlignment="1">
      <alignment horizontal="left" vertical="center" wrapText="1"/>
    </xf>
    <xf numFmtId="43" fontId="31" fillId="0" borderId="2" xfId="14557" applyNumberFormat="1" applyFont="1" applyBorder="1" applyAlignment="1">
      <alignment horizontal="right" vertical="center"/>
    </xf>
    <xf numFmtId="0" fontId="29" fillId="0" borderId="0" xfId="14557" applyFont="1" applyAlignment="1">
      <alignment horizontal="left" vertical="center" wrapText="1"/>
    </xf>
    <xf numFmtId="0" fontId="29" fillId="0" borderId="2" xfId="14557" applyFont="1" applyBorder="1" applyAlignment="1">
      <alignment vertical="center" wrapText="1"/>
    </xf>
    <xf numFmtId="43" fontId="31" fillId="0" borderId="2" xfId="14557" applyNumberFormat="1" applyFont="1" applyBorder="1" applyAlignment="1">
      <alignment horizontal="right" vertical="center" wrapText="1"/>
    </xf>
    <xf numFmtId="0" fontId="97" fillId="0" borderId="0" xfId="31" applyFont="1" applyAlignment="1" applyProtection="1">
      <alignment vertical="center" wrapText="1"/>
      <protection locked="0"/>
    </xf>
    <xf numFmtId="0" fontId="97" fillId="0" borderId="12" xfId="0" applyFont="1" applyBorder="1" applyProtection="1">
      <protection locked="0"/>
    </xf>
    <xf numFmtId="0" fontId="93" fillId="0" borderId="0" xfId="0" applyFont="1"/>
    <xf numFmtId="0" fontId="27" fillId="0" borderId="2" xfId="33" applyFont="1" applyBorder="1" applyAlignment="1">
      <alignment vertical="center" wrapText="1"/>
    </xf>
    <xf numFmtId="0" fontId="62" fillId="0" borderId="2" xfId="0" applyFont="1" applyBorder="1" applyAlignment="1">
      <alignment horizontal="center"/>
    </xf>
    <xf numFmtId="0" fontId="34" fillId="0" borderId="2" xfId="31" applyFont="1" applyBorder="1"/>
    <xf numFmtId="0" fontId="34" fillId="0" borderId="2" xfId="32" applyFont="1" applyBorder="1"/>
    <xf numFmtId="0" fontId="33" fillId="0" borderId="0" xfId="0" applyFont="1"/>
    <xf numFmtId="0" fontId="34" fillId="0" borderId="63" xfId="32" applyFont="1" applyBorder="1"/>
    <xf numFmtId="0" fontId="104" fillId="0" borderId="2" xfId="32" applyFont="1" applyBorder="1" applyAlignment="1">
      <alignment wrapText="1"/>
    </xf>
    <xf numFmtId="0" fontId="34" fillId="0" borderId="2" xfId="31" applyFont="1" applyBorder="1" applyAlignment="1">
      <alignment wrapText="1"/>
    </xf>
    <xf numFmtId="0" fontId="0" fillId="0" borderId="0" xfId="0" applyAlignment="1">
      <alignment wrapText="1"/>
    </xf>
    <xf numFmtId="0" fontId="34" fillId="0" borderId="33" xfId="31" applyFont="1" applyBorder="1"/>
    <xf numFmtId="43" fontId="0" fillId="0" borderId="0" xfId="0" applyNumberFormat="1"/>
    <xf numFmtId="0" fontId="94" fillId="0" borderId="0" xfId="32" applyFont="1" applyAlignment="1">
      <alignment horizontal="center"/>
    </xf>
    <xf numFmtId="0" fontId="95" fillId="0" borderId="0" xfId="31" applyFont="1"/>
    <xf numFmtId="0" fontId="96" fillId="0" borderId="0" xfId="32" applyFont="1" applyAlignment="1">
      <alignment horizontal="center"/>
    </xf>
    <xf numFmtId="0" fontId="97" fillId="0" borderId="0" xfId="0" applyFont="1" applyAlignment="1">
      <alignment horizontal="right"/>
    </xf>
    <xf numFmtId="0" fontId="97" fillId="0" borderId="0" xfId="0" applyFont="1"/>
    <xf numFmtId="0" fontId="98" fillId="0" borderId="0" xfId="32" applyFont="1" applyAlignment="1">
      <alignment horizontal="center"/>
    </xf>
    <xf numFmtId="0" fontId="93" fillId="0" borderId="0" xfId="0" applyFont="1" applyAlignment="1">
      <alignment horizontal="right"/>
    </xf>
    <xf numFmtId="0" fontId="97" fillId="0" borderId="0" xfId="31" applyFont="1" applyAlignment="1">
      <alignment horizontal="right" vertical="center" wrapText="1"/>
    </xf>
    <xf numFmtId="0" fontId="97" fillId="0" borderId="0" xfId="31" applyFont="1" applyAlignment="1">
      <alignment vertical="center"/>
    </xf>
    <xf numFmtId="0" fontId="99" fillId="0" borderId="0" xfId="31" applyFont="1"/>
    <xf numFmtId="0" fontId="9" fillId="0" borderId="0" xfId="31" applyFont="1" applyAlignment="1">
      <alignment vertical="center" wrapText="1"/>
    </xf>
    <xf numFmtId="0" fontId="9" fillId="0" borderId="0" xfId="31" applyFont="1" applyAlignment="1">
      <alignment vertical="center"/>
    </xf>
    <xf numFmtId="0" fontId="7" fillId="0" borderId="0" xfId="0" applyFont="1"/>
    <xf numFmtId="0" fontId="7" fillId="0" borderId="0" xfId="31" applyFont="1" applyAlignment="1">
      <alignment vertical="center" wrapText="1"/>
    </xf>
    <xf numFmtId="0" fontId="7" fillId="0" borderId="0" xfId="31" applyFont="1" applyAlignment="1">
      <alignment vertical="center"/>
    </xf>
    <xf numFmtId="0" fontId="28" fillId="0" borderId="0" xfId="0" applyFont="1" applyAlignment="1">
      <alignment vertical="center" wrapText="1"/>
    </xf>
    <xf numFmtId="43" fontId="117" fillId="10" borderId="2" xfId="1" applyFont="1" applyFill="1" applyBorder="1" applyProtection="1"/>
    <xf numFmtId="43" fontId="116" fillId="10" borderId="2" xfId="1" applyFont="1" applyFill="1" applyBorder="1" applyProtection="1"/>
    <xf numFmtId="0" fontId="118" fillId="0" borderId="0" xfId="0" applyFont="1" applyProtection="1">
      <protection locked="0"/>
    </xf>
    <xf numFmtId="0" fontId="34" fillId="0" borderId="39" xfId="32" applyFont="1" applyBorder="1" applyAlignment="1">
      <alignment wrapText="1"/>
    </xf>
    <xf numFmtId="0" fontId="34" fillId="0" borderId="2" xfId="32" applyFont="1" applyBorder="1" applyAlignment="1">
      <alignment horizontal="center" vertical="center"/>
    </xf>
    <xf numFmtId="43" fontId="34" fillId="0" borderId="2" xfId="31" applyNumberFormat="1" applyFont="1" applyBorder="1" applyAlignment="1" applyProtection="1">
      <alignment horizontal="right" vertical="center"/>
      <protection locked="0"/>
    </xf>
    <xf numFmtId="43" fontId="34" fillId="0" borderId="2" xfId="32" applyNumberFormat="1" applyFont="1" applyBorder="1" applyAlignment="1" applyProtection="1">
      <alignment horizontal="right" vertical="center"/>
      <protection locked="0"/>
    </xf>
    <xf numFmtId="43" fontId="34" fillId="0" borderId="63" xfId="32" applyNumberFormat="1" applyFont="1" applyBorder="1" applyAlignment="1" applyProtection="1">
      <alignment horizontal="right" vertical="center"/>
      <protection locked="0"/>
    </xf>
    <xf numFmtId="43" fontId="104" fillId="0" borderId="2" xfId="32" applyNumberFormat="1" applyFont="1" applyBorder="1" applyAlignment="1" applyProtection="1">
      <alignment horizontal="right" vertical="center"/>
      <protection locked="0"/>
    </xf>
    <xf numFmtId="43" fontId="34" fillId="0" borderId="33" xfId="31" applyNumberFormat="1" applyFont="1" applyBorder="1" applyAlignment="1" applyProtection="1">
      <alignment horizontal="right" vertical="center"/>
      <protection locked="0"/>
    </xf>
    <xf numFmtId="43" fontId="34" fillId="0" borderId="39" xfId="1" applyFont="1" applyBorder="1" applyAlignment="1" applyProtection="1">
      <alignment horizontal="right" vertical="center"/>
      <protection locked="0"/>
    </xf>
    <xf numFmtId="43" fontId="28" fillId="9" borderId="2" xfId="32" applyNumberFormat="1" applyFont="1" applyFill="1" applyBorder="1" applyAlignment="1">
      <alignment vertical="center"/>
    </xf>
    <xf numFmtId="0" fontId="28" fillId="9" borderId="192" xfId="32" applyFont="1" applyFill="1" applyBorder="1" applyAlignment="1">
      <alignment horizontal="center" vertical="center"/>
    </xf>
    <xf numFmtId="0" fontId="28" fillId="9" borderId="194" xfId="32" applyFont="1" applyFill="1" applyBorder="1" applyAlignment="1">
      <alignment horizontal="center" vertical="center"/>
    </xf>
    <xf numFmtId="0" fontId="26" fillId="11" borderId="2" xfId="0" applyFont="1" applyFill="1" applyBorder="1" applyAlignment="1">
      <alignment horizontal="center" vertical="center"/>
    </xf>
    <xf numFmtId="0" fontId="27" fillId="0" borderId="8" xfId="33" applyFont="1" applyBorder="1" applyAlignment="1">
      <alignment horizontal="left" vertical="center" wrapText="1"/>
    </xf>
    <xf numFmtId="0" fontId="27" fillId="0" borderId="3" xfId="33" applyFont="1" applyBorder="1" applyAlignment="1">
      <alignment horizontal="left" vertical="center" wrapText="1"/>
    </xf>
    <xf numFmtId="0" fontId="106" fillId="0" borderId="0" xfId="0" applyFont="1" applyAlignment="1">
      <alignment horizontal="left" wrapText="1"/>
    </xf>
    <xf numFmtId="0" fontId="28" fillId="0" borderId="0" xfId="0" applyFont="1" applyAlignment="1">
      <alignment horizontal="center"/>
    </xf>
    <xf numFmtId="0" fontId="28" fillId="0" borderId="0" xfId="0" applyFont="1" applyAlignment="1" applyProtection="1">
      <alignment horizontal="center" vertical="center" wrapText="1"/>
      <protection locked="0"/>
    </xf>
    <xf numFmtId="0" fontId="27" fillId="0" borderId="8" xfId="33" applyFont="1" applyBorder="1" applyAlignment="1" applyProtection="1">
      <alignment horizontal="center" vertical="center" wrapText="1"/>
      <protection locked="0"/>
    </xf>
    <xf numFmtId="0" fontId="27" fillId="0" borderId="4" xfId="33" applyFont="1" applyBorder="1" applyAlignment="1" applyProtection="1">
      <alignment horizontal="center" vertical="center" wrapText="1"/>
      <protection locked="0"/>
    </xf>
    <xf numFmtId="0" fontId="27" fillId="0" borderId="3" xfId="33" applyFont="1" applyBorder="1" applyAlignment="1" applyProtection="1">
      <alignment horizontal="center" vertical="center" wrapText="1"/>
      <protection locked="0"/>
    </xf>
    <xf numFmtId="0" fontId="27" fillId="0" borderId="8" xfId="33" applyFont="1" applyBorder="1" applyAlignment="1">
      <alignment horizontal="center" vertical="center" wrapText="1"/>
    </xf>
    <xf numFmtId="0" fontId="27" fillId="0" borderId="4" xfId="33" applyFont="1" applyBorder="1" applyAlignment="1">
      <alignment horizontal="center" vertical="center" wrapText="1"/>
    </xf>
    <xf numFmtId="0" fontId="27" fillId="0" borderId="3" xfId="33" applyFont="1" applyBorder="1" applyAlignment="1">
      <alignment horizontal="center" vertical="center" wrapText="1"/>
    </xf>
    <xf numFmtId="0" fontId="26" fillId="9" borderId="0" xfId="0" applyFont="1" applyFill="1" applyAlignment="1">
      <alignment horizontal="center"/>
    </xf>
    <xf numFmtId="0" fontId="14" fillId="10" borderId="2" xfId="0" applyFont="1" applyFill="1" applyBorder="1" applyAlignment="1">
      <alignment horizontal="center" vertical="center"/>
    </xf>
    <xf numFmtId="0" fontId="21" fillId="0" borderId="8"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114" fillId="11" borderId="192" xfId="0" applyFont="1" applyFill="1" applyBorder="1" applyAlignment="1">
      <alignment horizontal="center" vertical="center"/>
    </xf>
    <xf numFmtId="0" fontId="114" fillId="11" borderId="193" xfId="0" applyFont="1" applyFill="1" applyBorder="1" applyAlignment="1">
      <alignment horizontal="center" vertical="center"/>
    </xf>
    <xf numFmtId="0" fontId="114" fillId="11" borderId="194" xfId="0" applyFont="1" applyFill="1" applyBorder="1" applyAlignment="1">
      <alignment horizontal="center" vertical="center"/>
    </xf>
    <xf numFmtId="0" fontId="26" fillId="9" borderId="33" xfId="0" applyFont="1" applyFill="1" applyBorder="1" applyAlignment="1">
      <alignment horizontal="center"/>
    </xf>
    <xf numFmtId="0" fontId="14" fillId="10" borderId="146" xfId="0" applyFont="1" applyFill="1" applyBorder="1" applyAlignment="1">
      <alignment horizontal="center" vertical="center"/>
    </xf>
    <xf numFmtId="0" fontId="27" fillId="0" borderId="154" xfId="33" applyFont="1" applyBorder="1" applyAlignment="1">
      <alignment horizontal="center" vertical="center" wrapText="1"/>
    </xf>
    <xf numFmtId="0" fontId="27" fillId="0" borderId="153" xfId="33" applyFont="1" applyBorder="1" applyAlignment="1">
      <alignment horizontal="center" vertical="center" wrapText="1"/>
    </xf>
    <xf numFmtId="0" fontId="27" fillId="0" borderId="152" xfId="33" applyFont="1" applyBorder="1" applyAlignment="1">
      <alignment horizontal="center" vertical="center" wrapText="1"/>
    </xf>
    <xf numFmtId="0" fontId="26" fillId="9" borderId="161" xfId="0" applyFont="1" applyFill="1" applyBorder="1" applyAlignment="1">
      <alignment horizontal="center"/>
    </xf>
    <xf numFmtId="0" fontId="14" fillId="10" borderId="27" xfId="0" applyFont="1" applyFill="1" applyBorder="1" applyAlignment="1">
      <alignment horizontal="center" vertical="center"/>
    </xf>
    <xf numFmtId="2" fontId="107" fillId="4" borderId="0" xfId="0" applyNumberFormat="1" applyFont="1" applyFill="1" applyAlignment="1">
      <alignment horizontal="left" vertical="top" wrapText="1"/>
    </xf>
    <xf numFmtId="0" fontId="20" fillId="0" borderId="9" xfId="0" applyFont="1" applyBorder="1" applyAlignment="1">
      <alignment horizontal="center" vertical="center"/>
    </xf>
    <xf numFmtId="0" fontId="20" fillId="0" borderId="5" xfId="0" applyFont="1" applyBorder="1" applyAlignment="1">
      <alignment horizontal="center" vertical="center"/>
    </xf>
    <xf numFmtId="0" fontId="20" fillId="0" borderId="10" xfId="0" applyFont="1" applyBorder="1" applyAlignment="1">
      <alignment horizontal="center" vertical="center"/>
    </xf>
    <xf numFmtId="0" fontId="20" fillId="0" borderId="71" xfId="0" applyFont="1" applyBorder="1" applyAlignment="1">
      <alignment horizontal="center" vertical="center"/>
    </xf>
    <xf numFmtId="0" fontId="12" fillId="9" borderId="0" xfId="0" applyFont="1" applyFill="1" applyAlignment="1">
      <alignment horizontal="center"/>
    </xf>
    <xf numFmtId="0" fontId="116" fillId="10" borderId="2" xfId="0" applyFont="1" applyFill="1" applyBorder="1" applyAlignment="1" applyProtection="1">
      <alignment horizontal="center" vertical="center"/>
      <protection hidden="1"/>
    </xf>
    <xf numFmtId="0" fontId="27" fillId="0" borderId="2" xfId="33" applyFont="1" applyBorder="1" applyAlignment="1" applyProtection="1">
      <alignment horizontal="center" vertical="center" wrapText="1"/>
      <protection locked="0"/>
    </xf>
    <xf numFmtId="0" fontId="26" fillId="9" borderId="2" xfId="0" applyFont="1" applyFill="1" applyBorder="1" applyAlignment="1" applyProtection="1">
      <alignment horizontal="center"/>
      <protection locked="0"/>
    </xf>
    <xf numFmtId="0" fontId="27" fillId="6" borderId="2" xfId="2" applyFont="1" applyFill="1" applyBorder="1" applyAlignment="1" applyProtection="1">
      <alignment horizontal="center" vertical="center" wrapText="1"/>
      <protection hidden="1"/>
    </xf>
    <xf numFmtId="0" fontId="21" fillId="10" borderId="36" xfId="0" applyFont="1" applyFill="1" applyBorder="1" applyAlignment="1">
      <alignment horizontal="center" vertical="center"/>
    </xf>
    <xf numFmtId="0" fontId="21" fillId="10" borderId="37" xfId="0" applyFont="1" applyFill="1" applyBorder="1" applyAlignment="1">
      <alignment horizontal="center" vertical="center"/>
    </xf>
    <xf numFmtId="0" fontId="21" fillId="10" borderId="38" xfId="0" applyFont="1" applyFill="1" applyBorder="1" applyAlignment="1">
      <alignment horizontal="center" vertical="center"/>
    </xf>
    <xf numFmtId="0" fontId="116" fillId="10" borderId="36" xfId="0" applyFont="1" applyFill="1" applyBorder="1" applyAlignment="1">
      <alignment horizontal="center" vertical="center"/>
    </xf>
    <xf numFmtId="0" fontId="116" fillId="10" borderId="37" xfId="0" applyFont="1" applyFill="1" applyBorder="1" applyAlignment="1">
      <alignment horizontal="center" vertical="center"/>
    </xf>
    <xf numFmtId="0" fontId="116" fillId="10" borderId="38" xfId="0" applyFont="1" applyFill="1" applyBorder="1" applyAlignment="1">
      <alignment horizontal="center" vertical="center"/>
    </xf>
  </cellXfs>
  <cellStyles count="14562">
    <cellStyle name="20% - Accent1" xfId="3" builtinId="30"/>
    <cellStyle name="20% - Accent1 2" xfId="10039" xr:uid="{5897316C-32B8-4367-B368-E6B013476CA7}"/>
    <cellStyle name="20% - Accent1 2 2" xfId="7553" xr:uid="{99B35075-0A70-4308-8FAD-DDCDA3B174C2}"/>
    <cellStyle name="20% - Accent1 2 2 2" xfId="7554" xr:uid="{20927100-507C-4A38-8211-CF67F1F63107}"/>
    <cellStyle name="20% - Accent1 2 3" xfId="7555" xr:uid="{E4A9C16C-2BDD-415F-B470-97459675A09C}"/>
    <cellStyle name="20% - Accent1 2 3 2" xfId="7556" xr:uid="{538FAD21-7659-4ACD-BCDD-6C151319043C}"/>
    <cellStyle name="20% - Accent1 2 4" xfId="7557" xr:uid="{7940BAC7-8322-4BB4-A797-D25C3B2490CB}"/>
    <cellStyle name="20% - Accent1 2 4 2" xfId="7558" xr:uid="{C449F3CA-7D7D-482A-9928-26EEEFFC3896}"/>
    <cellStyle name="20% - Accent1 2 5" xfId="7559" xr:uid="{5DFA13CB-6162-4AEF-9DE6-F70D22F00787}"/>
    <cellStyle name="20% - Accent1 2 5 2" xfId="7560" xr:uid="{11802A0D-91F1-4B58-9BED-7F1535DCACA6}"/>
    <cellStyle name="20% - Accent1 2 6" xfId="7561" xr:uid="{B80A594C-7009-40FC-8262-60EF3B4749EF}"/>
    <cellStyle name="20% - Accent1 2 6 2" xfId="7562" xr:uid="{0463C088-7BDC-4507-8246-D50C867F0F94}"/>
    <cellStyle name="20% - Accent1 2 7" xfId="11585" xr:uid="{DE95CB2F-22E6-4C03-B9BC-0D4ACF12B86E}"/>
    <cellStyle name="20% - Accent1 3" xfId="7563" xr:uid="{DDB55E61-20BF-43FA-8418-40EA28F102AF}"/>
    <cellStyle name="20% - Accent1 3 2" xfId="7564" xr:uid="{01AEA097-1E58-44B6-AE4F-ACFE905F9BC9}"/>
    <cellStyle name="20% - Accent1 4" xfId="7565" xr:uid="{6D8198E2-0A13-41E0-9F3A-5D95F3D5263E}"/>
    <cellStyle name="20% - Accent1 4 2" xfId="7566" xr:uid="{6228B874-64FE-4456-8DFB-912B3CC70554}"/>
    <cellStyle name="20% - Accent1 5" xfId="7567" xr:uid="{F08B090C-BFB4-4FE1-B260-E103B0412239}"/>
    <cellStyle name="20% - Accent1 5 2" xfId="7568" xr:uid="{C4B9754B-1F49-4218-8965-1D895D513323}"/>
    <cellStyle name="20% - Accent1 6" xfId="7569" xr:uid="{586483C4-5881-4B7E-BA83-78E963A43638}"/>
    <cellStyle name="20% - Accent1 6 2" xfId="7570" xr:uid="{0D77BF32-F827-43F0-9A72-B6C40FA808D4}"/>
    <cellStyle name="20% - Accent2 2 2" xfId="7571" xr:uid="{63144FCF-838E-4F66-B73A-9F77AA2202A6}"/>
    <cellStyle name="20% - Accent2 2 2 2" xfId="7572" xr:uid="{BB39FD20-E3ED-4453-8AAF-4D0CFF50C11B}"/>
    <cellStyle name="20% - Accent2 2 3" xfId="7573" xr:uid="{F89F6CD6-7CD3-4312-A4A1-22ED27B5C655}"/>
    <cellStyle name="20% - Accent2 2 3 2" xfId="7574" xr:uid="{AAC16506-BB90-4D65-97F3-BA69BF83EAB7}"/>
    <cellStyle name="20% - Accent2 2 4" xfId="7575" xr:uid="{6DFDEE0A-F1C2-4981-968A-EC8C65377C06}"/>
    <cellStyle name="20% - Accent2 2 4 2" xfId="7576" xr:uid="{A82A0863-61AC-4941-BDCF-96023D7550C5}"/>
    <cellStyle name="20% - Accent2 2 5" xfId="7577" xr:uid="{36303829-734B-45A2-AC84-69D83A9C7D37}"/>
    <cellStyle name="20% - Accent2 2 5 2" xfId="7578" xr:uid="{2F65D888-2BE7-43ED-A0DB-8862070F5D90}"/>
    <cellStyle name="20% - Accent2 2 6" xfId="7579" xr:uid="{47203186-F95D-482C-8FA5-CCA9399BE0BC}"/>
    <cellStyle name="20% - Accent2 2 6 2" xfId="7580" xr:uid="{417FD3FF-87FF-4425-9AB8-7DE3DA49B89B}"/>
    <cellStyle name="20% - Accent2 3" xfId="7581" xr:uid="{CE4C7265-D68A-46F6-AB73-222912002576}"/>
    <cellStyle name="20% - Accent2 3 2" xfId="7582" xr:uid="{A9375D11-E422-41F2-B994-79DE0E0F86FA}"/>
    <cellStyle name="20% - Accent2 4" xfId="7583" xr:uid="{4D7BD91A-D2F3-47F8-B877-0F31D861F644}"/>
    <cellStyle name="20% - Accent2 4 2" xfId="7584" xr:uid="{71B91073-FFA3-4D4D-8199-54FA2CBB188B}"/>
    <cellStyle name="20% - Accent2 5" xfId="7585" xr:uid="{9B6E8080-3F62-4540-B08B-827BAD8B3D5A}"/>
    <cellStyle name="20% - Accent2 5 2" xfId="7586" xr:uid="{AB2A0D9B-4B78-4A47-909E-1B29873F2AD1}"/>
    <cellStyle name="20% - Accent2 6" xfId="7587" xr:uid="{67379130-1558-4423-8963-E78B666A45BA}"/>
    <cellStyle name="20% - Accent2 6 2" xfId="7588" xr:uid="{A63D2B8D-E798-48B3-B52F-A31CA947C1CA}"/>
    <cellStyle name="20% - Accent3 2" xfId="7589" xr:uid="{5BEAF48F-4DAB-4711-BA61-6E44F0869F5A}"/>
    <cellStyle name="20% - Accent3 2 2" xfId="7590" xr:uid="{B4BBCC45-0504-41DC-8649-A21EA25177AC}"/>
    <cellStyle name="20% - Accent3 2 2 2" xfId="7591" xr:uid="{A301B281-6B65-4FC7-B884-FDEC40166712}"/>
    <cellStyle name="20% - Accent3 2 3" xfId="7592" xr:uid="{AB03996E-21FE-4E07-904C-4672EC241511}"/>
    <cellStyle name="20% - Accent3 2 3 2" xfId="7593" xr:uid="{EAE6DE34-2964-4DED-A20F-42F421234016}"/>
    <cellStyle name="20% - Accent3 2 4" xfId="7594" xr:uid="{5E2C9BF9-9155-4181-B974-D75476D8D66C}"/>
    <cellStyle name="20% - Accent3 2 4 2" xfId="7595" xr:uid="{379228CD-07EB-4311-879D-E4C577EFA465}"/>
    <cellStyle name="20% - Accent3 2 5" xfId="7596" xr:uid="{D01A5EB9-D91E-414B-9CCB-D12EE59C78E9}"/>
    <cellStyle name="20% - Accent3 2 5 2" xfId="7597" xr:uid="{420C508E-9192-4842-823E-5AF5EEA3A924}"/>
    <cellStyle name="20% - Accent3 2 6" xfId="7598" xr:uid="{44C3971B-7278-4DDC-91A1-6919CA504A96}"/>
    <cellStyle name="20% - Accent3 2 6 2" xfId="7599" xr:uid="{8C28F231-AD5B-4E55-83D3-A269B60E81B8}"/>
    <cellStyle name="20% - Accent3 3" xfId="7600" xr:uid="{5C7614F9-4FA5-4D9E-8904-A055120A2E3E}"/>
    <cellStyle name="20% - Accent3 3 2" xfId="7601" xr:uid="{70B1DD2B-23FC-4216-B742-0116FC560341}"/>
    <cellStyle name="20% - Accent3 4" xfId="7602" xr:uid="{833F39C9-6538-435B-9900-97B35B7AD38D}"/>
    <cellStyle name="20% - Accent3 4 2" xfId="7603" xr:uid="{B5024DF4-F976-49B0-84FC-7D5017CC50C3}"/>
    <cellStyle name="20% - Accent3 5" xfId="7604" xr:uid="{DCBB2C49-F3B0-4E28-B82A-E424CA8F3B15}"/>
    <cellStyle name="20% - Accent3 5 2" xfId="7605" xr:uid="{548CAB67-E92A-4E47-BCF7-2C371EAB6658}"/>
    <cellStyle name="20% - Accent3 6" xfId="7606" xr:uid="{FC3FDDD1-4CBA-4597-B916-B0E790F67291}"/>
    <cellStyle name="20% - Accent3 6 2" xfId="7607" xr:uid="{BB79F71D-A8B0-41D1-8367-D1C5C47F89DF}"/>
    <cellStyle name="20% - Accent4 2 2" xfId="7608" xr:uid="{8CA30A81-E115-4417-ABEF-A10C6FA42463}"/>
    <cellStyle name="20% - Accent4 2 2 2" xfId="7609" xr:uid="{F61A88DB-E78F-4FAD-9872-3F55BADC7618}"/>
    <cellStyle name="20% - Accent4 2 3" xfId="7610" xr:uid="{DFD66BA2-5B28-4F3A-8181-C559A110C0E2}"/>
    <cellStyle name="20% - Accent4 2 3 2" xfId="7611" xr:uid="{38EBFE2D-3F25-4049-A73F-468A581B8157}"/>
    <cellStyle name="20% - Accent4 2 4" xfId="7612" xr:uid="{D9D472BF-F59E-44B9-9B37-D482253A0CF0}"/>
    <cellStyle name="20% - Accent4 2 4 2" xfId="7613" xr:uid="{440CED16-55EA-4A28-B835-5C922C79DD4E}"/>
    <cellStyle name="20% - Accent4 2 5" xfId="7614" xr:uid="{A5B8F1B1-5D60-4FB1-BB16-04C4472E2F88}"/>
    <cellStyle name="20% - Accent4 2 5 2" xfId="7615" xr:uid="{0114134C-D062-4EF6-B80F-0C6B624E1642}"/>
    <cellStyle name="20% - Accent4 2 6" xfId="7616" xr:uid="{0A7AE2BD-BC8B-4AA7-9F20-952EE6E43BC1}"/>
    <cellStyle name="20% - Accent4 2 6 2" xfId="7617" xr:uid="{400411FF-DA9B-4519-B6D8-A03727F08462}"/>
    <cellStyle name="20% - Accent4 3" xfId="7618" xr:uid="{007359BA-C474-4D70-BE9C-686E04E66C06}"/>
    <cellStyle name="20% - Accent4 3 2" xfId="7619" xr:uid="{81721070-2741-4DB7-BDB8-C6CDB8BFC8E0}"/>
    <cellStyle name="20% - Accent4 4" xfId="7620" xr:uid="{8BAE2029-EB6B-4099-8EA8-CC00F0E94B41}"/>
    <cellStyle name="20% - Accent4 4 2" xfId="7621" xr:uid="{41302664-6040-4179-BEB7-C685B247EEAD}"/>
    <cellStyle name="20% - Accent4 5" xfId="7622" xr:uid="{6ECB021D-728A-489C-BBEE-81FB67DF0C53}"/>
    <cellStyle name="20% - Accent4 5 2" xfId="7623" xr:uid="{4EB51247-9BD3-4326-9D0F-4E4F8F77D768}"/>
    <cellStyle name="20% - Accent4 6" xfId="7624" xr:uid="{506A7581-9F8D-4740-87CC-9AECE9462F10}"/>
    <cellStyle name="20% - Accent4 6 2" xfId="7625" xr:uid="{9C95D897-D916-404E-B8FE-8A4CD4F7B217}"/>
    <cellStyle name="20% - Accent5 2 2" xfId="7626" xr:uid="{62746931-6B4F-4A00-A92A-6D41E1B56160}"/>
    <cellStyle name="20% - Accent5 2 2 2" xfId="7627" xr:uid="{7C68B1D6-3CB9-4D77-8316-2D4EACA0A60E}"/>
    <cellStyle name="20% - Accent5 2 3" xfId="7628" xr:uid="{805C6756-590E-4EE4-8C19-9B06ECD746C0}"/>
    <cellStyle name="20% - Accent5 2 3 2" xfId="7629" xr:uid="{2191AADB-5E0B-4A64-87AC-A64E7C373361}"/>
    <cellStyle name="20% - Accent5 2 4" xfId="7630" xr:uid="{7A3FC980-6C14-4104-B848-AF01DF02F9F3}"/>
    <cellStyle name="20% - Accent5 2 4 2" xfId="7631" xr:uid="{B747EE08-FDBE-42EF-A2A9-60CCD05B507F}"/>
    <cellStyle name="20% - Accent5 2 5" xfId="7632" xr:uid="{A1BB6A59-5B1D-44B6-AECD-6ADC67972B7E}"/>
    <cellStyle name="20% - Accent5 2 5 2" xfId="7633" xr:uid="{973F26C2-1553-414A-BE1C-8049F1E87237}"/>
    <cellStyle name="20% - Accent5 2 6" xfId="7634" xr:uid="{9E79AB4A-F9C3-4E96-86A2-C3C41409BF6A}"/>
    <cellStyle name="20% - Accent5 2 6 2" xfId="7635" xr:uid="{C87225EB-B3AD-4C4F-8A4C-1E3D54A7E501}"/>
    <cellStyle name="20% - Accent5 3" xfId="7636" xr:uid="{422C2769-3A6C-4C21-A19F-059B671E1C71}"/>
    <cellStyle name="20% - Accent5 3 2" xfId="7637" xr:uid="{F0289116-898F-4D81-8AF3-2DE7A99F65A0}"/>
    <cellStyle name="20% - Accent5 4" xfId="7638" xr:uid="{14A15C73-2B0D-406C-9332-955B856E5BB5}"/>
    <cellStyle name="20% - Accent5 4 2" xfId="7639" xr:uid="{FCF23652-9023-4E30-B737-512078E369A6}"/>
    <cellStyle name="20% - Accent5 5" xfId="7640" xr:uid="{DFD25B25-0475-45CE-AEBE-D4A425B98579}"/>
    <cellStyle name="20% - Accent5 5 2" xfId="7641" xr:uid="{5149D709-A933-4211-85C4-9D56F3EC11F6}"/>
    <cellStyle name="20% - Accent5 6" xfId="7642" xr:uid="{E1B72E26-11C0-4DA0-9429-58471449B4D4}"/>
    <cellStyle name="20% - Accent5 6 2" xfId="7643" xr:uid="{28A29842-A6F8-4E2E-859D-9E0AD12F367D}"/>
    <cellStyle name="20% - Accent6 2 2" xfId="7644" xr:uid="{9032EC37-D88B-4D97-AFA9-D624C498288C}"/>
    <cellStyle name="20% - Accent6 2 2 2" xfId="7645" xr:uid="{F5AD0988-C284-452D-8D07-3BBA9A719D3B}"/>
    <cellStyle name="20% - Accent6 2 3" xfId="7646" xr:uid="{79B6E44A-03A9-437A-BBA3-6A2FDAD4CF8C}"/>
    <cellStyle name="20% - Accent6 2 3 2" xfId="7647" xr:uid="{8B170D7D-350D-418E-B676-B5ABBB535C91}"/>
    <cellStyle name="20% - Accent6 2 4" xfId="7648" xr:uid="{74246FBF-CB7F-419D-86F2-65B342440750}"/>
    <cellStyle name="20% - Accent6 2 4 2" xfId="7649" xr:uid="{E6C0AFDC-327D-4C59-8D67-1D4E279933BB}"/>
    <cellStyle name="20% - Accent6 2 5" xfId="7650" xr:uid="{AEF18998-CD6E-42E9-B1BA-399C74772E88}"/>
    <cellStyle name="20% - Accent6 2 5 2" xfId="7651" xr:uid="{471C29C0-7D27-4BD6-995B-9F7F88F8A98A}"/>
    <cellStyle name="20% - Accent6 2 6" xfId="7652" xr:uid="{D9C5BDFD-97C7-4495-90F4-72EA6984C38A}"/>
    <cellStyle name="20% - Accent6 2 6 2" xfId="7653" xr:uid="{15599662-23B6-4749-8800-D0250E7DA629}"/>
    <cellStyle name="20% - Accent6 3" xfId="7654" xr:uid="{89772540-50EA-45CE-B0CF-309A418F20A0}"/>
    <cellStyle name="20% - Accent6 3 2" xfId="7655" xr:uid="{705B2D5E-C3E0-416A-BDC9-68954C501C20}"/>
    <cellStyle name="20% - Accent6 4" xfId="7656" xr:uid="{7B522B1A-45D6-4973-A17C-B945BF962738}"/>
    <cellStyle name="20% - Accent6 4 2" xfId="7657" xr:uid="{40FEA43C-B30E-43D2-9ADA-762AF0CD1E84}"/>
    <cellStyle name="20% - Accent6 5" xfId="7658" xr:uid="{BEFF2448-7AC1-4A9A-8893-47A4769E6243}"/>
    <cellStyle name="20% - Accent6 5 2" xfId="7659" xr:uid="{55C8C538-3291-4591-8E1D-FA18B951FF90}"/>
    <cellStyle name="20% - Accent6 6" xfId="7660" xr:uid="{04C75580-47CB-4600-B5F4-C524AE4D0381}"/>
    <cellStyle name="20% - Accent6 6 2" xfId="7661" xr:uid="{F0B7A45A-62E8-46C3-9A35-6DB1C0436513}"/>
    <cellStyle name="2decimal" xfId="7662" xr:uid="{861DA94D-3D7D-4333-8148-CECAC7A30163}"/>
    <cellStyle name="40% - Accent1 2 2" xfId="7663" xr:uid="{2E0735D4-C4ED-456A-A811-47C00B0A3404}"/>
    <cellStyle name="40% - Accent1 2 2 2" xfId="7664" xr:uid="{C74C4D75-1CA2-47DD-A7BC-05754859EDC9}"/>
    <cellStyle name="40% - Accent1 2 3" xfId="7665" xr:uid="{6748384F-2A87-4E7F-96F9-15977DB434BE}"/>
    <cellStyle name="40% - Accent1 2 3 2" xfId="7666" xr:uid="{BA413245-BEF8-4590-8076-95D81B4A747C}"/>
    <cellStyle name="40% - Accent1 2 4" xfId="7667" xr:uid="{863C1432-9C6A-460A-AADA-060ECEF8023A}"/>
    <cellStyle name="40% - Accent1 2 4 2" xfId="7668" xr:uid="{177E07E7-7CE6-403B-953F-75115C484F41}"/>
    <cellStyle name="40% - Accent1 2 5" xfId="7669" xr:uid="{606AD4E6-9247-4536-BE78-6A22C5C829E5}"/>
    <cellStyle name="40% - Accent1 2 5 2" xfId="7670" xr:uid="{6AD24FE5-7EA2-4A76-AFF5-078C2A83E310}"/>
    <cellStyle name="40% - Accent1 2 6" xfId="7671" xr:uid="{3E1A1B37-889D-4F38-B949-6A84E0D039AC}"/>
    <cellStyle name="40% - Accent1 2 6 2" xfId="7672" xr:uid="{EC58171C-B549-4E20-B03C-8F82CDC7CC95}"/>
    <cellStyle name="40% - Accent1 3" xfId="7673" xr:uid="{FADECC33-2232-4404-8EB9-F185786ECA64}"/>
    <cellStyle name="40% - Accent1 3 2" xfId="7674" xr:uid="{2539D421-D5A9-4669-8E16-C7DB9A144079}"/>
    <cellStyle name="40% - Accent1 4" xfId="7675" xr:uid="{20DB8F14-3522-4624-B859-28F8D51F5F09}"/>
    <cellStyle name="40% - Accent1 4 2" xfId="7676" xr:uid="{B6A3FF5A-91D0-44A8-9BED-F807C561E68C}"/>
    <cellStyle name="40% - Accent1 5" xfId="7677" xr:uid="{1EFE2596-5D9E-4FA7-9717-4B4EA74EBC05}"/>
    <cellStyle name="40% - Accent1 5 2" xfId="7678" xr:uid="{CFFB3CBD-A30F-4C89-B491-EEE4C341F709}"/>
    <cellStyle name="40% - Accent1 6" xfId="7679" xr:uid="{C4FF64BD-E868-4C41-BEE9-A21EA9435197}"/>
    <cellStyle name="40% - Accent1 6 2" xfId="7680" xr:uid="{4F12D7E8-40E9-4140-BB95-ADBA86540FBC}"/>
    <cellStyle name="40% - Accent2 2 2" xfId="7681" xr:uid="{AAAAFE6D-5D7C-4CDF-B250-67FE53B3D43F}"/>
    <cellStyle name="40% - Accent2 2 2 2" xfId="7682" xr:uid="{E5EC1A37-9C41-4FA5-B4E2-67C95D681ADA}"/>
    <cellStyle name="40% - Accent2 2 3" xfId="7683" xr:uid="{6110FAC7-AA23-43F6-AD5A-0B130ED801CB}"/>
    <cellStyle name="40% - Accent2 2 3 2" xfId="7684" xr:uid="{1C01C3F7-C43F-4BC3-A66A-F5043F807E0E}"/>
    <cellStyle name="40% - Accent2 2 4" xfId="7685" xr:uid="{4E86FEFF-1E73-4CCC-AEC3-0EC7224BE74B}"/>
    <cellStyle name="40% - Accent2 2 4 2" xfId="7686" xr:uid="{3C97E7C9-B6DC-4724-ABF2-EC14FA91E9B0}"/>
    <cellStyle name="40% - Accent2 2 5" xfId="7687" xr:uid="{73B9C030-3B02-4EFE-A792-6D9A62BA5F81}"/>
    <cellStyle name="40% - Accent2 2 5 2" xfId="7688" xr:uid="{3DADFA70-0CFE-4347-9EA0-370F4738C9AE}"/>
    <cellStyle name="40% - Accent2 2 6" xfId="7689" xr:uid="{3C6DA36D-0BAF-48A7-A7D6-977520F2B65F}"/>
    <cellStyle name="40% - Accent2 2 6 2" xfId="7690" xr:uid="{BF0EC8DA-3172-4DAC-BEF5-D8383C6A064D}"/>
    <cellStyle name="40% - Accent2 3" xfId="7691" xr:uid="{B9949142-2A03-4771-8086-04A90AE770A1}"/>
    <cellStyle name="40% - Accent2 3 2" xfId="7692" xr:uid="{B78F524D-D8C5-4290-984C-FDEA84B3B3A9}"/>
    <cellStyle name="40% - Accent2 4" xfId="7693" xr:uid="{21D7AFD4-E250-46E6-B069-4CF38EF1CBC4}"/>
    <cellStyle name="40% - Accent2 4 2" xfId="7694" xr:uid="{29A3ADB9-D4C6-4775-86A5-1569E0BC0EA9}"/>
    <cellStyle name="40% - Accent2 5" xfId="7695" xr:uid="{C4B92B0A-EA38-4017-8BB4-4EB8F4A52075}"/>
    <cellStyle name="40% - Accent2 5 2" xfId="7696" xr:uid="{7D5EC2C7-822E-4B5C-B7C3-4271C52A9CC5}"/>
    <cellStyle name="40% - Accent2 6" xfId="7697" xr:uid="{A2797BCD-9C90-4895-911E-0EF904B08B29}"/>
    <cellStyle name="40% - Accent2 6 2" xfId="7698" xr:uid="{7C64AAD1-9B5C-4BD4-9350-F8FBDC018689}"/>
    <cellStyle name="40% - Accent3 2 2" xfId="7699" xr:uid="{A9BF0ED7-C0FC-4791-B852-5C8C895A5527}"/>
    <cellStyle name="40% - Accent3 2 2 2" xfId="7700" xr:uid="{FC8B4703-2618-4A5D-8C75-DB8DEAEC93C5}"/>
    <cellStyle name="40% - Accent3 2 3" xfId="7701" xr:uid="{9DD210A5-E581-49AA-8697-99AD705519C1}"/>
    <cellStyle name="40% - Accent3 2 3 2" xfId="7702" xr:uid="{C95B255D-F49A-4FF4-AFA8-3CFBE51DD03A}"/>
    <cellStyle name="40% - Accent3 2 4" xfId="7703" xr:uid="{2498FABB-9844-4036-AC19-FD6467351135}"/>
    <cellStyle name="40% - Accent3 2 4 2" xfId="7704" xr:uid="{A734CCE0-4A59-4C77-8EDB-B159AE3912F0}"/>
    <cellStyle name="40% - Accent3 2 5" xfId="7705" xr:uid="{969E9D74-2375-47FB-BE7F-935E5063D61F}"/>
    <cellStyle name="40% - Accent3 2 5 2" xfId="7706" xr:uid="{5148BCC0-F32A-4396-AAF1-EC4CFDDF5E1D}"/>
    <cellStyle name="40% - Accent3 2 6" xfId="7707" xr:uid="{608D2CD4-3477-4853-84CC-7466B5664F4E}"/>
    <cellStyle name="40% - Accent3 2 6 2" xfId="7708" xr:uid="{5B49E59F-3A8C-4710-A0D8-23A192CE4DFD}"/>
    <cellStyle name="40% - Accent3 3" xfId="7709" xr:uid="{C5DCAC54-7060-469E-8A6C-C9CDFD8066AF}"/>
    <cellStyle name="40% - Accent3 3 2" xfId="7710" xr:uid="{F4266C20-B018-4F76-9E3D-98A25E0C3EAA}"/>
    <cellStyle name="40% - Accent3 4" xfId="7711" xr:uid="{6B2149ED-E1E9-4A45-8097-883F6670BD7B}"/>
    <cellStyle name="40% - Accent3 4 2" xfId="7712" xr:uid="{308C29C0-C2C6-42EF-9852-7866873D775B}"/>
    <cellStyle name="40% - Accent3 5" xfId="7713" xr:uid="{2578EBB3-396C-4D51-9AA3-C0F1E1116CF4}"/>
    <cellStyle name="40% - Accent3 5 2" xfId="7714" xr:uid="{307EEE83-893A-4C14-8BF3-6DB2A3F23188}"/>
    <cellStyle name="40% - Accent3 6" xfId="7715" xr:uid="{3DCDABF2-BD8D-4BEA-9237-67A493C33E1C}"/>
    <cellStyle name="40% - Accent3 6 2" xfId="7716" xr:uid="{6A999F9E-6279-4801-B320-BA7F9D3DCD81}"/>
    <cellStyle name="40% - Accent4 2 2" xfId="7717" xr:uid="{971D1037-AE4E-471D-8C20-89719A1648BE}"/>
    <cellStyle name="40% - Accent4 2 2 2" xfId="7718" xr:uid="{4D70805B-9407-43FE-9098-0FA137F36FBA}"/>
    <cellStyle name="40% - Accent4 2 3" xfId="7719" xr:uid="{CE273CE6-A66D-4B15-8F0D-F5F53529497F}"/>
    <cellStyle name="40% - Accent4 2 3 2" xfId="7720" xr:uid="{25738117-25E6-4EA8-929A-0D344D830FCF}"/>
    <cellStyle name="40% - Accent4 2 4" xfId="7721" xr:uid="{99EDA358-1BEA-4C5A-A755-5B0033D5F878}"/>
    <cellStyle name="40% - Accent4 2 4 2" xfId="7722" xr:uid="{8A132C59-37B1-49E6-B49B-6F70FB874C5D}"/>
    <cellStyle name="40% - Accent4 2 5" xfId="7723" xr:uid="{2D2CDA1A-0A72-4D1C-9A6A-656EC46D4314}"/>
    <cellStyle name="40% - Accent4 2 5 2" xfId="7724" xr:uid="{1F805FE8-85F8-4523-B93B-8E29792297B2}"/>
    <cellStyle name="40% - Accent4 2 6" xfId="7725" xr:uid="{583FE781-AD70-483A-81EE-B8F53A4B01E7}"/>
    <cellStyle name="40% - Accent4 2 6 2" xfId="7726" xr:uid="{1A4BFF04-290B-4CF8-BA8B-8BE1FD8CF9D4}"/>
    <cellStyle name="40% - Accent4 3" xfId="7727" xr:uid="{AC2DEDEF-5324-40BD-A3E7-7A8FB1507F29}"/>
    <cellStyle name="40% - Accent4 3 2" xfId="7728" xr:uid="{47882598-8709-4A4E-944C-1ABBAF7A4FC4}"/>
    <cellStyle name="40% - Accent4 4" xfId="7729" xr:uid="{3E69AD10-4CD8-4187-8823-86FB29335B2A}"/>
    <cellStyle name="40% - Accent4 4 2" xfId="7730" xr:uid="{58B3A935-507E-4FB3-BD20-4ECA80211ED6}"/>
    <cellStyle name="40% - Accent4 5" xfId="7731" xr:uid="{B226986D-26A0-4A83-A175-B2FEF77D71F6}"/>
    <cellStyle name="40% - Accent4 5 2" xfId="7732" xr:uid="{D0BECF91-F209-4AA0-8FA1-6F0F71109218}"/>
    <cellStyle name="40% - Accent4 6" xfId="7733" xr:uid="{BED3F642-9642-4640-A825-563E2313E3DD}"/>
    <cellStyle name="40% - Accent4 6 2" xfId="7734" xr:uid="{F045A531-5C21-40B3-87CC-AEC491D6AD92}"/>
    <cellStyle name="40% - Accent5 2 2" xfId="7735" xr:uid="{791EACF4-D8B2-4611-9718-369FEC981216}"/>
    <cellStyle name="40% - Accent5 2 2 2" xfId="7736" xr:uid="{C46D1A47-1B2B-4817-9A63-796A60A61AC2}"/>
    <cellStyle name="40% - Accent5 2 3" xfId="7737" xr:uid="{8AF28F5E-6F5F-411A-B3AB-2F2976951F84}"/>
    <cellStyle name="40% - Accent5 2 3 2" xfId="7738" xr:uid="{6DDA2507-95EC-4313-9654-128E3D2108F3}"/>
    <cellStyle name="40% - Accent5 2 4" xfId="7739" xr:uid="{D7230FF8-E2AE-416D-8826-440DAFAF7F6E}"/>
    <cellStyle name="40% - Accent5 2 4 2" xfId="7740" xr:uid="{D0D8377A-B419-4711-988E-8EDAB0BDEB9D}"/>
    <cellStyle name="40% - Accent5 2 5" xfId="7741" xr:uid="{D56B0A67-43FB-496C-BDE0-336BD4085B01}"/>
    <cellStyle name="40% - Accent5 2 5 2" xfId="7742" xr:uid="{22507568-9828-4E26-B5BF-2D1999BC3AEB}"/>
    <cellStyle name="40% - Accent5 2 6" xfId="7743" xr:uid="{834E7CBD-DF67-47FF-92DD-123CD2D4501C}"/>
    <cellStyle name="40% - Accent5 2 6 2" xfId="7744" xr:uid="{B9EC3352-4258-4B88-93A3-C5906189650A}"/>
    <cellStyle name="40% - Accent5 3" xfId="7745" xr:uid="{DE368AFD-D1FD-4D8B-8085-1B959B9232FC}"/>
    <cellStyle name="40% - Accent5 3 2" xfId="7746" xr:uid="{92D17A66-C879-481D-BB66-8679FD8D559A}"/>
    <cellStyle name="40% - Accent5 4" xfId="7747" xr:uid="{5088B46D-F0E8-49C0-B5CA-DD89A9309AB9}"/>
    <cellStyle name="40% - Accent5 4 2" xfId="7748" xr:uid="{5D71D4DA-E6E1-443C-BCE4-64319B0D7C6E}"/>
    <cellStyle name="40% - Accent5 5" xfId="7749" xr:uid="{AB672042-CAD0-4F34-A499-B87ECD1882F0}"/>
    <cellStyle name="40% - Accent5 5 2" xfId="7750" xr:uid="{69D533B9-A532-450A-9A89-3D2FAEC1A05B}"/>
    <cellStyle name="40% - Accent5 6" xfId="7751" xr:uid="{32603F7E-B5C6-4E28-AF36-EA6A07A086E8}"/>
    <cellStyle name="40% - Accent5 6 2" xfId="7752" xr:uid="{819B0286-AA4A-49A6-94E3-C7A0C3E8F475}"/>
    <cellStyle name="40% - Accent6 2 2" xfId="7753" xr:uid="{4AF3A2F6-D830-4A55-844F-26DF64E0FA3E}"/>
    <cellStyle name="40% - Accent6 2 2 2" xfId="7754" xr:uid="{1A46EA0A-6DDD-438A-8C6C-7487EFCAD595}"/>
    <cellStyle name="40% - Accent6 2 3" xfId="7755" xr:uid="{FD6FA696-42CD-4D2D-87B5-371B083A8C93}"/>
    <cellStyle name="40% - Accent6 2 3 2" xfId="7756" xr:uid="{8EC24697-891A-42A9-B3C3-B28631DEA26F}"/>
    <cellStyle name="40% - Accent6 2 4" xfId="7757" xr:uid="{7674D9AD-AEC6-4628-BE70-193329574A19}"/>
    <cellStyle name="40% - Accent6 2 4 2" xfId="7758" xr:uid="{13776D0A-5112-4A09-A47F-0CD7E11EC5FF}"/>
    <cellStyle name="40% - Accent6 2 5" xfId="7759" xr:uid="{33D6F017-0301-49FA-B2EF-7575079C22A8}"/>
    <cellStyle name="40% - Accent6 2 5 2" xfId="7760" xr:uid="{43599500-79C6-487A-BADB-B4F401C20CE1}"/>
    <cellStyle name="40% - Accent6 2 6" xfId="7761" xr:uid="{36031457-121E-45CA-8728-53420B961C4D}"/>
    <cellStyle name="40% - Accent6 2 6 2" xfId="7762" xr:uid="{04E60DC1-911D-4384-A550-C9647DBE381C}"/>
    <cellStyle name="40% - Accent6 3" xfId="7763" xr:uid="{F90FF238-2840-4960-A8FF-0578BCC507EF}"/>
    <cellStyle name="40% - Accent6 3 2" xfId="7764" xr:uid="{43CAB531-16FD-4F54-ACF2-9502A16E6396}"/>
    <cellStyle name="40% - Accent6 4" xfId="7765" xr:uid="{1522B197-6B9D-48A9-9F0F-02AF8FA419D7}"/>
    <cellStyle name="40% - Accent6 4 2" xfId="7766" xr:uid="{BA48B6C1-A137-4CC4-8D52-DD77A5BCD2B9}"/>
    <cellStyle name="40% - Accent6 5" xfId="7767" xr:uid="{A15F90F9-91A8-4E08-BB1D-86CF1638F956}"/>
    <cellStyle name="40% - Accent6 5 2" xfId="7768" xr:uid="{4E3952EA-BBA3-4126-999D-90B20FA09283}"/>
    <cellStyle name="40% - Accent6 6" xfId="7769" xr:uid="{5CA247DB-DEF5-422E-A798-B26AA96E680E}"/>
    <cellStyle name="40% - Accent6 6 2" xfId="7770" xr:uid="{BCBF9E52-84DD-4886-B664-328AD0D7A7FD}"/>
    <cellStyle name="60% - Accent1 2 2" xfId="7771" xr:uid="{42019613-E4A6-4D9F-82C6-6CCDCA2B9B52}"/>
    <cellStyle name="60% - Accent1 2 3" xfId="7772" xr:uid="{DE352B58-3145-478A-A677-612B13701762}"/>
    <cellStyle name="60% - Accent1 2 4" xfId="7773" xr:uid="{44851318-4C22-42AE-996C-6D6D64AE7520}"/>
    <cellStyle name="60% - Accent1 2 5" xfId="7774" xr:uid="{DDD12668-E2AE-4747-B310-C76F303CBB0F}"/>
    <cellStyle name="60% - Accent1 2 6" xfId="7775" xr:uid="{39D7D394-B727-40E9-A4B2-58A1329843C2}"/>
    <cellStyle name="60% - Accent1 3" xfId="7776" xr:uid="{DDC729F8-8FDE-4752-A9D7-35CD10866F02}"/>
    <cellStyle name="60% - Accent1 4" xfId="7777" xr:uid="{81069DBE-BDC1-4682-9C1A-338149FA4781}"/>
    <cellStyle name="60% - Accent1 5" xfId="7778" xr:uid="{6A0D5FFC-E028-450F-9D25-4ABAFBD3493C}"/>
    <cellStyle name="60% - Accent1 6" xfId="7779" xr:uid="{9A2F8EF4-B444-402F-90F9-781CD7EEF086}"/>
    <cellStyle name="60% - Accent2 2 2" xfId="7780" xr:uid="{9BB76DD5-4DF1-4181-AA78-1900B5891D12}"/>
    <cellStyle name="60% - Accent2 2 3" xfId="7781" xr:uid="{B078EFD2-9A26-44F7-82C4-534D7EE43E1E}"/>
    <cellStyle name="60% - Accent2 2 4" xfId="7782" xr:uid="{12D3B9BA-07D4-480C-87BE-5F1FE775C6DD}"/>
    <cellStyle name="60% - Accent2 2 5" xfId="7783" xr:uid="{E45562F8-FCB9-4924-8D07-1DEDB07DEB49}"/>
    <cellStyle name="60% - Accent2 2 6" xfId="7784" xr:uid="{6B2FF66E-6618-437C-A4C0-D6799B725820}"/>
    <cellStyle name="60% - Accent2 3" xfId="7785" xr:uid="{C1D2F9B5-2475-4FAA-BB84-19D17B0A9372}"/>
    <cellStyle name="60% - Accent2 4" xfId="7786" xr:uid="{D0F42C19-C7D7-4BA3-B78A-F3C35CEE1C76}"/>
    <cellStyle name="60% - Accent2 5" xfId="7787" xr:uid="{D9DA2B36-EA04-4CEA-AA73-0A497C84C9F0}"/>
    <cellStyle name="60% - Accent2 6" xfId="7788" xr:uid="{7805632E-93EA-4AA4-B51B-6F7D220C3A17}"/>
    <cellStyle name="60% - Accent3 2 2" xfId="7789" xr:uid="{D919E3F2-A421-45EF-8C23-495F00A303B0}"/>
    <cellStyle name="60% - Accent3 2 3" xfId="7790" xr:uid="{DBF38C88-646C-4F16-8E34-BEEA483764D1}"/>
    <cellStyle name="60% - Accent3 2 4" xfId="7791" xr:uid="{30ECCCBF-AAFC-4C7C-BCA4-6F370D492646}"/>
    <cellStyle name="60% - Accent3 2 5" xfId="7792" xr:uid="{E4ACDE60-D9C7-4C82-8810-5D854F7C59D3}"/>
    <cellStyle name="60% - Accent3 2 6" xfId="7793" xr:uid="{12070FDE-E8B6-4447-9375-EF6FB1DFA95D}"/>
    <cellStyle name="60% - Accent3 3" xfId="7794" xr:uid="{6D0CFD3B-C79F-4181-97F5-7BCF9CEAB5C6}"/>
    <cellStyle name="60% - Accent3 4" xfId="7795" xr:uid="{43ED5AD0-74A4-403B-93A1-8C6DC194167E}"/>
    <cellStyle name="60% - Accent3 5" xfId="7796" xr:uid="{1AAA4CF0-2142-4F1E-82CE-F3B119701ED9}"/>
    <cellStyle name="60% - Accent3 6" xfId="7797" xr:uid="{116F6D5F-1516-495F-B276-AF70CA2A45EA}"/>
    <cellStyle name="60% - Accent4 2 2" xfId="7798" xr:uid="{627B9E97-7FFF-4B5C-8C4A-2E72BE73E068}"/>
    <cellStyle name="60% - Accent4 2 3" xfId="7799" xr:uid="{912D4D38-AB8C-402C-81A5-6A6E974640A1}"/>
    <cellStyle name="60% - Accent4 2 4" xfId="7800" xr:uid="{5966CDD6-7F0A-4DE9-BD64-35415A442473}"/>
    <cellStyle name="60% - Accent4 2 5" xfId="7801" xr:uid="{5AFBE21C-D6CA-4F7D-BA15-DAFB56E2038E}"/>
    <cellStyle name="60% - Accent4 2 6" xfId="7802" xr:uid="{FE54C6E3-06AE-4C17-8E5B-B897AACAB5F2}"/>
    <cellStyle name="60% - Accent4 3" xfId="7803" xr:uid="{40456574-FD02-47DF-A696-45594F2091DC}"/>
    <cellStyle name="60% - Accent4 4" xfId="7804" xr:uid="{01CBB0FA-37CA-4D46-9E40-C2030849106F}"/>
    <cellStyle name="60% - Accent4 5" xfId="7805" xr:uid="{3E32298A-5C9B-45B7-B133-B5A1EF1F5517}"/>
    <cellStyle name="60% - Accent4 6" xfId="7806" xr:uid="{CA5588EB-E4D7-48F0-A966-B607E8C4446D}"/>
    <cellStyle name="60% - Accent5 2 2" xfId="7807" xr:uid="{C6D4C8F6-54D1-4AFB-85AC-482FE45F52CD}"/>
    <cellStyle name="60% - Accent5 2 3" xfId="7808" xr:uid="{3EB4FD40-F349-491F-856A-B9C09CF6929B}"/>
    <cellStyle name="60% - Accent5 2 4" xfId="7809" xr:uid="{768DC5CC-380F-4ADC-9FD0-7C49AB006C63}"/>
    <cellStyle name="60% - Accent5 2 5" xfId="7810" xr:uid="{D8333033-9F78-4857-A30C-E545359082A9}"/>
    <cellStyle name="60% - Accent5 2 6" xfId="7811" xr:uid="{1B590154-7FE7-4B86-932B-AFD10DB1F577}"/>
    <cellStyle name="60% - Accent5 3" xfId="7812" xr:uid="{EFC36DAD-2DD3-44A0-9919-8011F2383987}"/>
    <cellStyle name="60% - Accent5 4" xfId="7813" xr:uid="{0DE2362E-AF12-431A-894A-7E4E764824A5}"/>
    <cellStyle name="60% - Accent5 5" xfId="7814" xr:uid="{895462D4-8B05-4BFE-BBEE-16CBE1D91BA1}"/>
    <cellStyle name="60% - Accent5 6" xfId="7815" xr:uid="{6BB20A69-F30E-4646-9209-C1E465C800A8}"/>
    <cellStyle name="60% - Accent6 2 2" xfId="7816" xr:uid="{C7D0094A-CDB0-49F4-AE0F-725B19AF3C66}"/>
    <cellStyle name="60% - Accent6 2 3" xfId="7817" xr:uid="{3B73094E-98F4-42D1-A4E8-B4FAC932AE36}"/>
    <cellStyle name="60% - Accent6 2 4" xfId="7818" xr:uid="{BFD5FD7E-7F74-48FC-86EE-D59B40EA695A}"/>
    <cellStyle name="60% - Accent6 2 5" xfId="7819" xr:uid="{605FF7EE-BEF3-4EDC-A8CE-EE8364770883}"/>
    <cellStyle name="60% - Accent6 2 6" xfId="7820" xr:uid="{C479F82F-0B97-415E-8074-19DDD0A27FA9}"/>
    <cellStyle name="60% - Accent6 3" xfId="7821" xr:uid="{F44FE208-B1FD-40FC-82F8-377B5F903F98}"/>
    <cellStyle name="60% - Accent6 4" xfId="7822" xr:uid="{ECACC5BF-5CC2-4169-B5FD-C269EBDB0BAE}"/>
    <cellStyle name="60% - Accent6 5" xfId="7823" xr:uid="{35FB8B06-1BAB-4285-866B-5FD953EE3CE2}"/>
    <cellStyle name="60% - Accent6 6" xfId="7824" xr:uid="{26549D9C-C1EE-4B60-868E-013B23E491B4}"/>
    <cellStyle name="Accent1 2 2" xfId="7825" xr:uid="{19671797-2EE5-46E1-99D1-A2C9FA524392}"/>
    <cellStyle name="Accent1 2 3" xfId="7826" xr:uid="{EFF18EF8-68A1-4029-98E3-0B5A2A45F507}"/>
    <cellStyle name="Accent1 2 4" xfId="7827" xr:uid="{E29A9C1E-8BAD-4735-8AC2-C4F9BF5143AC}"/>
    <cellStyle name="Accent1 2 5" xfId="7828" xr:uid="{7289AA6D-1645-4D3F-A65F-B464D815B3DE}"/>
    <cellStyle name="Accent1 2 6" xfId="7829" xr:uid="{6EC2973C-6DF8-4B17-80F2-81CECF2FB682}"/>
    <cellStyle name="Accent1 3" xfId="7830" xr:uid="{1A1C3C36-8D39-46E9-8DCC-33BE0609C2CC}"/>
    <cellStyle name="Accent1 4" xfId="7831" xr:uid="{7B073ACB-60DB-4561-8CF9-98C14BBC4585}"/>
    <cellStyle name="Accent1 5" xfId="7832" xr:uid="{37979118-77B4-4867-9B39-DF808138D08A}"/>
    <cellStyle name="Accent1 6" xfId="7833" xr:uid="{942883DC-93B9-431A-A270-1F05740ED06C}"/>
    <cellStyle name="Accent2 2 2" xfId="7834" xr:uid="{74B7EB2E-08E3-49B4-B803-5C192116CD5D}"/>
    <cellStyle name="Accent2 2 3" xfId="7835" xr:uid="{381511ED-FE35-4946-ABC8-CFAF1951136B}"/>
    <cellStyle name="Accent2 2 4" xfId="7836" xr:uid="{327D9FEB-E793-43B6-BDC9-3D427B00BA79}"/>
    <cellStyle name="Accent2 2 5" xfId="7837" xr:uid="{0C49C341-6C33-41ED-BF72-47999BAE732E}"/>
    <cellStyle name="Accent2 2 6" xfId="7838" xr:uid="{851294EE-57F1-4C0E-8AE7-25B754AC46B1}"/>
    <cellStyle name="Accent2 3" xfId="7839" xr:uid="{A9870BC0-EBAD-42BF-B335-B12F6820AF1B}"/>
    <cellStyle name="Accent2 4" xfId="7840" xr:uid="{0FB2B35C-8EA1-435A-95C5-ECE9BF242FD7}"/>
    <cellStyle name="Accent2 5" xfId="7841" xr:uid="{E6D7FB3B-6D77-49B9-B394-D2C7C6FFE5F1}"/>
    <cellStyle name="Accent2 6" xfId="7842" xr:uid="{E614F88C-82AB-4113-9BC9-C8A18B2ADE36}"/>
    <cellStyle name="Accent3 2 2" xfId="7843" xr:uid="{7500AF0A-CC94-4E7C-AE5F-140E138D41F6}"/>
    <cellStyle name="Accent3 2 3" xfId="7844" xr:uid="{4A37A592-88F8-41A1-94D2-CE8991ACDCB8}"/>
    <cellStyle name="Accent3 2 4" xfId="7845" xr:uid="{867CB480-9ED0-4E73-8B8C-5BD3440CE943}"/>
    <cellStyle name="Accent3 2 5" xfId="7846" xr:uid="{885A963A-D306-4EB5-B478-AE6A10ED1650}"/>
    <cellStyle name="Accent3 2 6" xfId="7847" xr:uid="{DCB83C72-0C39-4386-94D8-6C9CB5643774}"/>
    <cellStyle name="Accent3 3" xfId="7848" xr:uid="{5E214B07-AA71-46D5-93E0-76AE150E0106}"/>
    <cellStyle name="Accent3 4" xfId="7849" xr:uid="{034B88F6-BCB2-4A1E-B878-6350328CE6BC}"/>
    <cellStyle name="Accent3 5" xfId="7850" xr:uid="{09A703E2-43C0-4594-921B-66059480DB1F}"/>
    <cellStyle name="Accent3 6" xfId="7851" xr:uid="{F8DC774D-68EF-490B-B015-6FF4E7FE10C0}"/>
    <cellStyle name="Accent4 2 2" xfId="7852" xr:uid="{251FB381-C174-477E-B697-80A414DF4D1C}"/>
    <cellStyle name="Accent4 2 3" xfId="7853" xr:uid="{3073191F-D8C1-4766-A562-EC4E54A4D90E}"/>
    <cellStyle name="Accent4 2 4" xfId="7854" xr:uid="{8AEDFBE0-F942-4FA1-8B55-050E336825EB}"/>
    <cellStyle name="Accent4 2 5" xfId="7855" xr:uid="{2FA5EA2B-49CF-477B-B93B-57B96C114B4A}"/>
    <cellStyle name="Accent4 2 6" xfId="7856" xr:uid="{42BFB3C9-97BA-40CF-A963-A16B0DFB7DB6}"/>
    <cellStyle name="Accent4 3" xfId="7857" xr:uid="{BC4B505A-E1AD-42B9-9BF3-1083DB4A248B}"/>
    <cellStyle name="Accent4 4" xfId="7858" xr:uid="{361022D9-7A9D-44F6-B11B-D3EC0619184A}"/>
    <cellStyle name="Accent4 5" xfId="7859" xr:uid="{2F50CBB7-960F-4314-BD3A-746E6D8E736C}"/>
    <cellStyle name="Accent4 6" xfId="7860" xr:uid="{AB59B0CC-1AA5-4850-BFF2-472BB005FFC9}"/>
    <cellStyle name="Accent5 2 2" xfId="7861" xr:uid="{4D1D7FD9-D9C3-4D3C-B155-3C0BF7C1154D}"/>
    <cellStyle name="Accent5 2 3" xfId="7862" xr:uid="{6FEE75FC-F9CE-4CFE-94C7-9D9A7E186834}"/>
    <cellStyle name="Accent5 2 4" xfId="7863" xr:uid="{B982E16B-BE07-49BB-909A-FAB6DFED5AB6}"/>
    <cellStyle name="Accent5 2 5" xfId="7864" xr:uid="{6539F41E-45CE-4352-B7A4-D4DFA4A03547}"/>
    <cellStyle name="Accent5 2 6" xfId="7865" xr:uid="{EBE67002-152E-4C4F-AC53-7D4FEE8B895E}"/>
    <cellStyle name="Accent5 3" xfId="7866" xr:uid="{9C17291A-D73D-44AF-A88B-870BABF1CCFE}"/>
    <cellStyle name="Accent5 4" xfId="7867" xr:uid="{7BD63F48-088B-41AC-A3F1-0A50ACA858F5}"/>
    <cellStyle name="Accent5 5" xfId="7868" xr:uid="{4758AE3F-3AA7-4331-B2CB-7B9D1E679311}"/>
    <cellStyle name="Accent5 6" xfId="7869" xr:uid="{87530DE2-F2BD-4AD7-B87C-F94F7904F4BA}"/>
    <cellStyle name="Accent6 2 2" xfId="7870" xr:uid="{65DCDA8F-297A-489D-872F-8E72DF7E56B3}"/>
    <cellStyle name="Accent6 2 3" xfId="7871" xr:uid="{41B6C5D6-1689-4E41-869D-544C2CDA4B5D}"/>
    <cellStyle name="Accent6 2 4" xfId="7872" xr:uid="{96E119BF-0F39-48AB-B56F-8541FA109591}"/>
    <cellStyle name="Accent6 2 5" xfId="7873" xr:uid="{EB5B3984-6A98-4E1A-B0FE-5EB5DAC04738}"/>
    <cellStyle name="Accent6 2 6" xfId="7874" xr:uid="{92CB43D6-F0D6-438B-A9C4-7B5500A12896}"/>
    <cellStyle name="Accent6 3" xfId="7875" xr:uid="{AECEE65E-AD8F-49E3-86FC-C4ACA3CE3521}"/>
    <cellStyle name="Accent6 4" xfId="7876" xr:uid="{E9C7B250-3E11-488A-8B10-2F8C1CFABD1F}"/>
    <cellStyle name="Accent6 5" xfId="7877" xr:uid="{5FFC23E9-51F3-46FB-B93B-E4752B0D204E}"/>
    <cellStyle name="Accent6 6" xfId="7878" xr:uid="{B00B0836-716A-4CD2-8F78-3F1CB8D9AA43}"/>
    <cellStyle name="args.style" xfId="7879" xr:uid="{0E0D8CAC-DC73-407C-B470-D814153BE3D7}"/>
    <cellStyle name="Bad 2 2" xfId="7880" xr:uid="{EC8A278D-73C3-4EC3-9BFE-2EC330A4DA1E}"/>
    <cellStyle name="Bad 2 3" xfId="7881" xr:uid="{E41A9B6F-74E8-4B45-ACE6-DB03696D2A42}"/>
    <cellStyle name="Bad 2 4" xfId="7882" xr:uid="{E65ED99A-EFEC-44F9-B553-47725AA2D101}"/>
    <cellStyle name="Bad 2 5" xfId="7883" xr:uid="{7ECDF1EE-65C9-4A27-A4A8-AA6DEEB2682D}"/>
    <cellStyle name="Bad 2 6" xfId="7884" xr:uid="{E3AB7EF6-FC7B-471F-824D-615A7AC531C1}"/>
    <cellStyle name="Bad 3" xfId="7885" xr:uid="{5BB18999-F730-4BCA-9D84-D92247380401}"/>
    <cellStyle name="Bad 4" xfId="7886" xr:uid="{0CC6FE9C-BEAF-4858-AD14-A94E71D6B555}"/>
    <cellStyle name="Bad 5" xfId="7887" xr:uid="{C3210FA1-9EFF-4E74-BF53-DDC73B8239AA}"/>
    <cellStyle name="Bad 6" xfId="7888" xr:uid="{7C3C3468-8877-4E9A-97F0-25AB6F9F30F9}"/>
    <cellStyle name="bill" xfId="781" xr:uid="{B329BD4E-535C-47DC-9849-DB90D75BD6A2}"/>
    <cellStyle name="bill 2" xfId="782" xr:uid="{E9915B79-748E-485B-93C7-5ED1D594062B}"/>
    <cellStyle name="bill 2 2" xfId="4491" xr:uid="{90D0FEE9-3148-4CD9-AF01-D67710FFDC9B}"/>
    <cellStyle name="bill 3" xfId="3655" xr:uid="{2E6D02D4-DA99-4046-B381-AE3FDC2AAACA}"/>
    <cellStyle name="Boq" xfId="7889" xr:uid="{DD79F18A-23E5-4BFE-BFBE-66CA20B8344E}"/>
    <cellStyle name="Calculation 2" xfId="7890" xr:uid="{54618513-DA3B-4319-B29E-95CE09EA11BA}"/>
    <cellStyle name="Calculation 2 2" xfId="7891" xr:uid="{F920F27D-871B-4DC6-A961-363465EED9BD}"/>
    <cellStyle name="Calculation 2 2 10" xfId="9616" xr:uid="{972FA6DE-66C0-4D60-A3A1-C441C26275AA}"/>
    <cellStyle name="Calculation 2 2 10 2" xfId="11162" xr:uid="{00A5781C-2BF6-469F-BC19-7A03AD48D1E4}"/>
    <cellStyle name="Calculation 2 2 10 3" xfId="12456" xr:uid="{6EC0D8DB-C398-414A-BDD2-2D9A6B9DE628}"/>
    <cellStyle name="Calculation 2 2 10 4" xfId="13648" xr:uid="{B5136B1E-7383-4230-8CDC-2E76DF4FA87A}"/>
    <cellStyle name="Calculation 2 2 11" xfId="10636" xr:uid="{6486DAE7-26EE-462A-90B1-672B0D24BB44}"/>
    <cellStyle name="Calculation 2 2 12" xfId="10633" xr:uid="{6E974968-8EEE-437C-A4E3-1AF36E11413A}"/>
    <cellStyle name="Calculation 2 2 2" xfId="7892" xr:uid="{883A0449-638A-4F92-AD04-4E5C681B3E4A}"/>
    <cellStyle name="Calculation 2 2 2 2" xfId="9213" xr:uid="{CE8DCAD1-8D2D-46D6-A8FA-AF7269B2B58A}"/>
    <cellStyle name="Calculation 2 2 2 2 2" xfId="9420" xr:uid="{DC9AE38F-185E-4215-9C46-1BABC819C2DE}"/>
    <cellStyle name="Calculation 2 2 2 2 2 2" xfId="9917" xr:uid="{EB050D39-231B-4D12-AC00-370E99A37B16}"/>
    <cellStyle name="Calculation 2 2 2 2 2 2 2" xfId="11463" xr:uid="{65F96953-4D33-4C21-9A7B-665F94CF07A1}"/>
    <cellStyle name="Calculation 2 2 2 2 2 2 3" xfId="12751" xr:uid="{30C60960-06DB-4FF3-BC7F-F1A10F4B23A6}"/>
    <cellStyle name="Calculation 2 2 2 2 2 2 4" xfId="13943" xr:uid="{D731367D-0CB9-4F6A-9F43-BA0B10154115}"/>
    <cellStyle name="Calculation 2 2 2 2 2 3" xfId="10145" xr:uid="{CA88AFE7-8DF5-4062-A31F-E84BEF61286A}"/>
    <cellStyle name="Calculation 2 2 2 2 2 3 2" xfId="11691" xr:uid="{4EB2D471-673F-499A-B86E-DBE28CB01606}"/>
    <cellStyle name="Calculation 2 2 2 2 2 3 3" xfId="12964" xr:uid="{1B08C8BB-51A4-421A-B464-494AA6A621D6}"/>
    <cellStyle name="Calculation 2 2 2 2 2 3 4" xfId="14156" xr:uid="{05E410AF-4B08-4BB7-B402-514866F58A38}"/>
    <cellStyle name="Calculation 2 2 2 2 2 4" xfId="10426" xr:uid="{439A24C2-533A-413C-8754-099577C7C2B3}"/>
    <cellStyle name="Calculation 2 2 2 2 2 4 2" xfId="11972" xr:uid="{FE684E6B-978C-4BD8-9304-3F5BC76A47A5}"/>
    <cellStyle name="Calculation 2 2 2 2 2 4 3" xfId="13245" xr:uid="{6D7113C3-8A64-4814-B9B3-CCA38BF370E2}"/>
    <cellStyle name="Calculation 2 2 2 2 2 4 4" xfId="14437" xr:uid="{79CC9C19-06D9-4E93-B7D2-D8C65DCFE152}"/>
    <cellStyle name="Calculation 2 2 2 2 2 5" xfId="10976" xr:uid="{F46F21C1-B5F5-4226-8EED-99925F3E8F9F}"/>
    <cellStyle name="Calculation 2 2 2 2 2 6" xfId="12278" xr:uid="{39ABACFC-BC31-408C-96CD-CA9E1147434D}"/>
    <cellStyle name="Calculation 2 2 2 2 2 7" xfId="13470" xr:uid="{56BFA1EF-F177-4D27-BE2F-7EF968CA6C27}"/>
    <cellStyle name="Calculation 2 2 2 2 3" xfId="9744" xr:uid="{5562280B-2402-4C60-89EF-6320335BB8DD}"/>
    <cellStyle name="Calculation 2 2 2 2 3 2" xfId="11290" xr:uid="{D18C8F1F-54EB-41E4-B011-B4378D4FA78C}"/>
    <cellStyle name="Calculation 2 2 2 2 3 3" xfId="12583" xr:uid="{0FFFBD17-2E32-4105-B457-35BFA0CA083D}"/>
    <cellStyle name="Calculation 2 2 2 2 3 4" xfId="13775" xr:uid="{6540DA86-BDBC-4489-A177-ADE85692010B}"/>
    <cellStyle name="Calculation 2 2 2 2 4" xfId="10785" xr:uid="{3A5C1BFD-E0E5-4D12-A461-0AE59E8CBA41}"/>
    <cellStyle name="Calculation 2 2 2 2 5" xfId="12093" xr:uid="{85B44BFA-69B5-46CB-9290-8C1ABBA18322}"/>
    <cellStyle name="Calculation 2 2 2 3" xfId="9424" xr:uid="{337574B9-60D4-4CFC-B515-4700AC81C0DB}"/>
    <cellStyle name="Calculation 2 2 2 3 2" xfId="9920" xr:uid="{80FE68C3-1664-410E-8D78-AA2E9E631CBB}"/>
    <cellStyle name="Calculation 2 2 2 3 2 2" xfId="11466" xr:uid="{7EBE8397-B1C0-444D-AB95-CBA1B9AF4CB8}"/>
    <cellStyle name="Calculation 2 2 2 3 2 3" xfId="12754" xr:uid="{56057460-BDFA-43C0-B334-E2A1BE0AB3BB}"/>
    <cellStyle name="Calculation 2 2 2 3 2 4" xfId="13946" xr:uid="{9C83BD43-EEE5-4853-A67C-38F552E2EBDF}"/>
    <cellStyle name="Calculation 2 2 2 3 3" xfId="10148" xr:uid="{F873CE44-8887-4E49-BB3D-A3DA884F74DD}"/>
    <cellStyle name="Calculation 2 2 2 3 3 2" xfId="11694" xr:uid="{D3359589-7851-4509-A4FA-7A02B7A72B36}"/>
    <cellStyle name="Calculation 2 2 2 3 3 3" xfId="12967" xr:uid="{2D56292A-4943-437D-9263-061FCD10D8CC}"/>
    <cellStyle name="Calculation 2 2 2 3 3 4" xfId="14159" xr:uid="{C0492C18-57BF-42DE-9881-57C59871A103}"/>
    <cellStyle name="Calculation 2 2 2 3 4" xfId="10429" xr:uid="{4D605BBF-6C94-4614-A312-16DC62B6D087}"/>
    <cellStyle name="Calculation 2 2 2 3 4 2" xfId="11975" xr:uid="{2848286F-1576-4092-8FF9-1A8FE98E69BB}"/>
    <cellStyle name="Calculation 2 2 2 3 4 3" xfId="13248" xr:uid="{ABA38936-E8CB-4D4B-97E9-18AA8B7AC1C0}"/>
    <cellStyle name="Calculation 2 2 2 3 4 4" xfId="14440" xr:uid="{090FE751-53A4-45C7-B2A3-A966EC8BE9E5}"/>
    <cellStyle name="Calculation 2 2 2 3 5" xfId="10979" xr:uid="{13A43FD7-A7F6-4AF0-BBE8-C3B3E4EF5453}"/>
    <cellStyle name="Calculation 2 2 2 3 6" xfId="12281" xr:uid="{EB5E296D-A052-4815-913B-9C4D11E5B01F}"/>
    <cellStyle name="Calculation 2 2 2 3 7" xfId="13473" xr:uid="{CBF0708E-3AA8-40F7-812E-2E116D23AA7D}"/>
    <cellStyle name="Calculation 2 2 2 4" xfId="9652" xr:uid="{D8E081FE-C00D-447A-BF2E-A9107979042B}"/>
    <cellStyle name="Calculation 2 2 2 4 2" xfId="11198" xr:uid="{34E79175-BC1A-48F6-BC5E-1DE876A0D0C8}"/>
    <cellStyle name="Calculation 2 2 2 4 3" xfId="12492" xr:uid="{EBECA68A-44C9-45A4-B4A6-3092715FDC21}"/>
    <cellStyle name="Calculation 2 2 2 4 4" xfId="13684" xr:uid="{730652E3-7F3B-4AF6-A8D4-F1BBE47B6651}"/>
    <cellStyle name="Calculation 2 2 2 5" xfId="10637" xr:uid="{B0D77B46-A14E-4DAC-BB2A-0266CA2F8780}"/>
    <cellStyle name="Calculation 2 2 2 6" xfId="10590" xr:uid="{6D77F733-91D5-4143-922B-66D07D6EE757}"/>
    <cellStyle name="Calculation 2 2 3" xfId="7893" xr:uid="{60494AA3-6313-48B9-9229-8BEEECA21914}"/>
    <cellStyle name="Calculation 2 2 3 2" xfId="9214" xr:uid="{2AB0E379-609C-40B9-95CA-16263FADE253}"/>
    <cellStyle name="Calculation 2 2 3 2 2" xfId="9459" xr:uid="{0561B098-474C-4658-9F56-E8219874466B}"/>
    <cellStyle name="Calculation 2 2 3 2 2 2" xfId="9951" xr:uid="{A0AC1E98-5887-43B1-926B-340A8C15601E}"/>
    <cellStyle name="Calculation 2 2 3 2 2 2 2" xfId="11497" xr:uid="{1761AD22-63BF-418A-9E84-F071D751BB9D}"/>
    <cellStyle name="Calculation 2 2 3 2 2 2 3" xfId="12785" xr:uid="{3AE2FB34-7B9B-42F0-A089-CF8DD66B7DCD}"/>
    <cellStyle name="Calculation 2 2 3 2 2 2 4" xfId="13977" xr:uid="{B780BF2B-6F67-4A17-B35F-14214CDE0E88}"/>
    <cellStyle name="Calculation 2 2 3 2 2 3" xfId="10179" xr:uid="{34C53823-0761-4BA1-99DB-E60100382EBB}"/>
    <cellStyle name="Calculation 2 2 3 2 2 3 2" xfId="11725" xr:uid="{4BB2F0B0-218B-449C-9762-E6DEF40CD34C}"/>
    <cellStyle name="Calculation 2 2 3 2 2 3 3" xfId="12998" xr:uid="{5AEA13A4-4690-4FC9-BC9B-50DBF1FFB40A}"/>
    <cellStyle name="Calculation 2 2 3 2 2 3 4" xfId="14190" xr:uid="{584039BB-46F3-4221-A9D5-29BC45BED6DC}"/>
    <cellStyle name="Calculation 2 2 3 2 2 4" xfId="10460" xr:uid="{212AC643-7121-4F00-92AD-878E5193E8A1}"/>
    <cellStyle name="Calculation 2 2 3 2 2 4 2" xfId="12006" xr:uid="{1A224E74-7BD6-4412-B7DD-775FFDB9F503}"/>
    <cellStyle name="Calculation 2 2 3 2 2 4 3" xfId="13279" xr:uid="{B50DFC59-D760-49E3-8C31-C7E9BEA6A249}"/>
    <cellStyle name="Calculation 2 2 3 2 2 4 4" xfId="14471" xr:uid="{E4300A74-080A-46E8-9ED8-79480612FD79}"/>
    <cellStyle name="Calculation 2 2 3 2 2 5" xfId="11011" xr:uid="{8AC6817C-D904-4451-8A46-915D35025C4F}"/>
    <cellStyle name="Calculation 2 2 3 2 2 6" xfId="12312" xr:uid="{EC545A6F-8F7F-4CDB-AAA4-FE92FDF05215}"/>
    <cellStyle name="Calculation 2 2 3 2 2 7" xfId="13504" xr:uid="{1C5BB120-A512-4EC4-8CC7-E5AE876C85CA}"/>
    <cellStyle name="Calculation 2 2 3 2 3" xfId="9743" xr:uid="{543895FD-9F81-4E19-BD02-FDF9DF27AC2B}"/>
    <cellStyle name="Calculation 2 2 3 2 3 2" xfId="11289" xr:uid="{7181CD52-A2E3-48C8-8D7F-1B3BFFA9A43C}"/>
    <cellStyle name="Calculation 2 2 3 2 3 3" xfId="12582" xr:uid="{96CAD32B-7980-4A27-92B4-DE9587185591}"/>
    <cellStyle name="Calculation 2 2 3 2 3 4" xfId="13774" xr:uid="{957E1028-40F4-43BF-9BF8-59AF3A2F0745}"/>
    <cellStyle name="Calculation 2 2 3 2 4" xfId="10786" xr:uid="{82B3E0E3-E7D7-4A26-9F6E-A012B1E242EF}"/>
    <cellStyle name="Calculation 2 2 3 2 5" xfId="12094" xr:uid="{29D7D2D3-FC17-4C20-BC1E-9254907631AB}"/>
    <cellStyle name="Calculation 2 2 3 3" xfId="9462" xr:uid="{9CFC7641-5101-4596-86C8-7804C013C94B}"/>
    <cellStyle name="Calculation 2 2 3 3 2" xfId="9954" xr:uid="{651A583E-7DD6-4941-8996-305AE8BD0A47}"/>
    <cellStyle name="Calculation 2 2 3 3 2 2" xfId="11500" xr:uid="{9DD75D07-47C7-420A-A957-0F0972BB9B52}"/>
    <cellStyle name="Calculation 2 2 3 3 2 3" xfId="12788" xr:uid="{D1BA1721-7A78-4578-BCE7-7974767B1387}"/>
    <cellStyle name="Calculation 2 2 3 3 2 4" xfId="13980" xr:uid="{B74204D9-E895-4AEE-9D8D-7595D701220F}"/>
    <cellStyle name="Calculation 2 2 3 3 3" xfId="10182" xr:uid="{E55F33A9-89D4-4CB5-B9B5-0BB408696E99}"/>
    <cellStyle name="Calculation 2 2 3 3 3 2" xfId="11728" xr:uid="{20FD55CB-56E0-408A-932C-5E4D73E87546}"/>
    <cellStyle name="Calculation 2 2 3 3 3 3" xfId="13001" xr:uid="{4BBB2A35-4A4C-46F8-8569-009FBBE799A0}"/>
    <cellStyle name="Calculation 2 2 3 3 3 4" xfId="14193" xr:uid="{B0E4ED98-1ECD-4C9F-A8E5-AE70816F7632}"/>
    <cellStyle name="Calculation 2 2 3 3 4" xfId="10463" xr:uid="{819D674B-A41A-4255-A227-FBC9BD292F05}"/>
    <cellStyle name="Calculation 2 2 3 3 4 2" xfId="12009" xr:uid="{9CBD80D3-FF0C-4CA1-B536-F5890A0FACF9}"/>
    <cellStyle name="Calculation 2 2 3 3 4 3" xfId="13282" xr:uid="{9F726BAF-1307-4834-9A62-9822BFA23536}"/>
    <cellStyle name="Calculation 2 2 3 3 4 4" xfId="14474" xr:uid="{F5E768D9-E195-4C4D-B62D-93A687221BF3}"/>
    <cellStyle name="Calculation 2 2 3 3 5" xfId="11014" xr:uid="{19EDE8F2-C4DC-423B-AD24-52BD6580758B}"/>
    <cellStyle name="Calculation 2 2 3 3 6" xfId="12315" xr:uid="{009F1CBA-D9DA-4D59-A17E-B4DD528837EA}"/>
    <cellStyle name="Calculation 2 2 3 3 7" xfId="13507" xr:uid="{4DB40A58-13DE-47CC-9022-F500673B4DBA}"/>
    <cellStyle name="Calculation 2 2 3 4" xfId="9604" xr:uid="{F06F7086-3078-4436-9446-DEAD4E96D84E}"/>
    <cellStyle name="Calculation 2 2 3 4 2" xfId="11150" xr:uid="{66A2D1FC-313F-4DD2-A042-77F4D8F749C6}"/>
    <cellStyle name="Calculation 2 2 3 4 3" xfId="12445" xr:uid="{BCA129B0-ED05-474D-B4E0-44742EA8BDD7}"/>
    <cellStyle name="Calculation 2 2 3 4 4" xfId="13637" xr:uid="{A1933F46-6F00-4892-B2AB-5A6177435F5D}"/>
    <cellStyle name="Calculation 2 2 3 5" xfId="10638" xr:uid="{18DD5C55-1066-4EF7-9C4C-387D42A32209}"/>
    <cellStyle name="Calculation 2 2 3 6" xfId="10632" xr:uid="{AC8EE1B4-F351-426D-9F71-24008B43E235}"/>
    <cellStyle name="Calculation 2 2 4" xfId="7894" xr:uid="{00497BDA-C190-47CC-9057-B2E91053C3EE}"/>
    <cellStyle name="Calculation 2 2 4 2" xfId="9215" xr:uid="{798B09E9-896D-4FA2-9F9F-97B346E026D5}"/>
    <cellStyle name="Calculation 2 2 4 2 2" xfId="9361" xr:uid="{95F743F9-0712-4DD2-9C99-7ABC4F406700}"/>
    <cellStyle name="Calculation 2 2 4 2 2 2" xfId="9862" xr:uid="{FAB471AF-3EDF-4E1B-8AE3-5B2BF58C1B31}"/>
    <cellStyle name="Calculation 2 2 4 2 2 2 2" xfId="11408" xr:uid="{A99D0B2A-5B28-4AED-9233-55CEBAE9D937}"/>
    <cellStyle name="Calculation 2 2 4 2 2 2 3" xfId="12696" xr:uid="{504DEC06-60F9-4710-B488-8656795293ED}"/>
    <cellStyle name="Calculation 2 2 4 2 2 2 4" xfId="13888" xr:uid="{50F667F4-0133-4188-90E3-EEBDB8B6DBFD}"/>
    <cellStyle name="Calculation 2 2 4 2 2 3" xfId="10090" xr:uid="{20085419-EEAF-43BE-99EE-030914D78A9E}"/>
    <cellStyle name="Calculation 2 2 4 2 2 3 2" xfId="11636" xr:uid="{F97F2D81-7B51-4637-9663-829A515B7C75}"/>
    <cellStyle name="Calculation 2 2 4 2 2 3 3" xfId="12909" xr:uid="{6A51176A-4CB0-4C70-8809-34FE495A53B3}"/>
    <cellStyle name="Calculation 2 2 4 2 2 3 4" xfId="14101" xr:uid="{9CF03BAB-115A-414F-BD47-C160C8A38DC1}"/>
    <cellStyle name="Calculation 2 2 4 2 2 4" xfId="10371" xr:uid="{2A23865B-6710-4492-A024-D07A395C1D0E}"/>
    <cellStyle name="Calculation 2 2 4 2 2 4 2" xfId="11917" xr:uid="{183FF1C2-E4D9-40C7-A988-D4B6698A93C4}"/>
    <cellStyle name="Calculation 2 2 4 2 2 4 3" xfId="13190" xr:uid="{9AE73C31-B8AA-407A-9118-14CBF228FABB}"/>
    <cellStyle name="Calculation 2 2 4 2 2 4 4" xfId="14382" xr:uid="{4B7F59F9-0D9C-4465-BE98-399D5A1914C0}"/>
    <cellStyle name="Calculation 2 2 4 2 2 5" xfId="10919" xr:uid="{C0662B7F-65B0-43CE-8911-F6B40C7E7C33}"/>
    <cellStyle name="Calculation 2 2 4 2 2 6" xfId="12223" xr:uid="{395B4C23-8337-401A-AD3A-DFADA2301D1F}"/>
    <cellStyle name="Calculation 2 2 4 2 2 7" xfId="13415" xr:uid="{A699CD6B-F63F-4074-A668-B9FA649579D4}"/>
    <cellStyle name="Calculation 2 2 4 2 3" xfId="9742" xr:uid="{0A89A2CB-F7E1-4A5C-9EEE-6A5730CE7673}"/>
    <cellStyle name="Calculation 2 2 4 2 3 2" xfId="11288" xr:uid="{AC96059A-7230-4E41-8AF7-C7150C9E24D8}"/>
    <cellStyle name="Calculation 2 2 4 2 3 3" xfId="12581" xr:uid="{59D9A56D-3CEA-4A13-AE01-48EE7C8C0392}"/>
    <cellStyle name="Calculation 2 2 4 2 3 4" xfId="13773" xr:uid="{47917C3C-F53A-4B99-8E08-FD1131782DA7}"/>
    <cellStyle name="Calculation 2 2 4 2 4" xfId="10787" xr:uid="{9ADEEC48-A4B6-4D96-BED8-1AEC044CAE5F}"/>
    <cellStyle name="Calculation 2 2 4 2 5" xfId="12095" xr:uid="{26F36521-8089-4C26-AD4D-D72495C82DBE}"/>
    <cellStyle name="Calculation 2 2 4 3" xfId="9425" xr:uid="{0A06557F-96F3-4956-86A4-58190499D65A}"/>
    <cellStyle name="Calculation 2 2 4 3 2" xfId="9921" xr:uid="{86BA247B-A93B-48BE-8FCE-CACA6122EC20}"/>
    <cellStyle name="Calculation 2 2 4 3 2 2" xfId="11467" xr:uid="{A2296207-584A-449E-9E79-E73A95764979}"/>
    <cellStyle name="Calculation 2 2 4 3 2 3" xfId="12755" xr:uid="{EE4894AF-FD82-4BD6-B23C-51EA39FB4550}"/>
    <cellStyle name="Calculation 2 2 4 3 2 4" xfId="13947" xr:uid="{C392E2B9-3AD6-434C-96BB-7D3EAE5BFFF6}"/>
    <cellStyle name="Calculation 2 2 4 3 3" xfId="10149" xr:uid="{4487452F-5DD3-4417-9F2D-9D2299A0F112}"/>
    <cellStyle name="Calculation 2 2 4 3 3 2" xfId="11695" xr:uid="{6AB9AF28-65F1-4246-8851-22D74A575D00}"/>
    <cellStyle name="Calculation 2 2 4 3 3 3" xfId="12968" xr:uid="{7DAAD1D1-50D7-4765-BF26-2E5DD8CC6086}"/>
    <cellStyle name="Calculation 2 2 4 3 3 4" xfId="14160" xr:uid="{B5703EA9-8B03-40F0-A504-D5EEC38DC494}"/>
    <cellStyle name="Calculation 2 2 4 3 4" xfId="10430" xr:uid="{87564F67-1BF8-47B1-AA38-785566AB5C1E}"/>
    <cellStyle name="Calculation 2 2 4 3 4 2" xfId="11976" xr:uid="{FC6C5B2F-6177-4C7C-9BEB-25840F6720E6}"/>
    <cellStyle name="Calculation 2 2 4 3 4 3" xfId="13249" xr:uid="{E615F5D1-9FBA-4321-8387-31D938BCB9C8}"/>
    <cellStyle name="Calculation 2 2 4 3 4 4" xfId="14441" xr:uid="{38CA4D07-1C20-4E96-AE94-D56F9AA3F29C}"/>
    <cellStyle name="Calculation 2 2 4 3 5" xfId="10980" xr:uid="{F33C8B8B-8435-49AF-AF43-09836CAA0EE6}"/>
    <cellStyle name="Calculation 2 2 4 3 6" xfId="12282" xr:uid="{D0784A26-DAC7-4B35-86D4-8055EFAA743D}"/>
    <cellStyle name="Calculation 2 2 4 3 7" xfId="13474" xr:uid="{4ABAC35C-71F7-415B-BB70-247A2554F3E8}"/>
    <cellStyle name="Calculation 2 2 4 4" xfId="9651" xr:uid="{230E6DD5-B8ED-4232-8BEC-A449169D5D85}"/>
    <cellStyle name="Calculation 2 2 4 4 2" xfId="11197" xr:uid="{60E4ED24-369D-4830-BE69-5A4FB2D07351}"/>
    <cellStyle name="Calculation 2 2 4 4 3" xfId="12491" xr:uid="{3093AEE2-91A4-47B3-8374-B37BFDF1327C}"/>
    <cellStyle name="Calculation 2 2 4 4 4" xfId="13683" xr:uid="{450898A1-AA68-4C99-BB85-2811682D4801}"/>
    <cellStyle name="Calculation 2 2 4 5" xfId="10639" xr:uid="{06BA541E-373F-4202-87E3-438E59F4E61B}"/>
    <cellStyle name="Calculation 2 2 4 6" xfId="10631" xr:uid="{D9C05D8A-0F58-459F-9ED9-7DA373FFA48E}"/>
    <cellStyle name="Calculation 2 2 5" xfId="7895" xr:uid="{15B527A5-B079-4599-9D1E-75AF75846141}"/>
    <cellStyle name="Calculation 2 2 5 2" xfId="9216" xr:uid="{67893F07-EF3E-45B0-88DC-5805351D70E3}"/>
    <cellStyle name="Calculation 2 2 5 2 2" xfId="9526" xr:uid="{1B91D8C0-0AAD-4E3D-A01F-AD9FD8178FA3}"/>
    <cellStyle name="Calculation 2 2 5 2 2 2" xfId="10015" xr:uid="{E3324BD6-E00C-4BE1-9E46-29487BCAE49D}"/>
    <cellStyle name="Calculation 2 2 5 2 2 2 2" xfId="11561" xr:uid="{E5043F0A-FEAB-4E23-9823-C9099FEA83B7}"/>
    <cellStyle name="Calculation 2 2 5 2 2 2 3" xfId="12849" xr:uid="{F5D653F6-6F34-4403-B353-926CC182B297}"/>
    <cellStyle name="Calculation 2 2 5 2 2 2 4" xfId="14041" xr:uid="{7D5817C1-8554-4957-A2D2-C6664CE64580}"/>
    <cellStyle name="Calculation 2 2 5 2 2 3" xfId="10243" xr:uid="{B5E25E6F-47E6-41D8-A759-7ECFBF0EAC10}"/>
    <cellStyle name="Calculation 2 2 5 2 2 3 2" xfId="11789" xr:uid="{57E49844-CA5D-46C7-931A-11C13889F9F2}"/>
    <cellStyle name="Calculation 2 2 5 2 2 3 3" xfId="13062" xr:uid="{B761F28B-C948-4AF6-83EC-17BF0D689760}"/>
    <cellStyle name="Calculation 2 2 5 2 2 3 4" xfId="14254" xr:uid="{DAC261DF-588D-4B50-A2F7-670DA7BBE88E}"/>
    <cellStyle name="Calculation 2 2 5 2 2 4" xfId="10524" xr:uid="{527FDC17-8F67-440A-9252-45DB269E23D7}"/>
    <cellStyle name="Calculation 2 2 5 2 2 4 2" xfId="12070" xr:uid="{3CD91A35-FBE1-4A26-BC2A-920F8706C1A6}"/>
    <cellStyle name="Calculation 2 2 5 2 2 4 3" xfId="13343" xr:uid="{0752CE3D-52A1-4D10-BE5C-7965F61238DF}"/>
    <cellStyle name="Calculation 2 2 5 2 2 4 4" xfId="14535" xr:uid="{11FF95A5-8A8A-4B04-812E-8265338D54A9}"/>
    <cellStyle name="Calculation 2 2 5 2 2 5" xfId="11077" xr:uid="{D7EDDE05-92FA-4264-B6DB-D456E2B1E86C}"/>
    <cellStyle name="Calculation 2 2 5 2 2 6" xfId="12376" xr:uid="{754D1C39-9337-4E47-B9A0-9CC885A16BAA}"/>
    <cellStyle name="Calculation 2 2 5 2 2 7" xfId="13568" xr:uid="{57E590F9-B8BE-4501-A265-198C46AB42B0}"/>
    <cellStyle name="Calculation 2 2 5 2 3" xfId="9741" xr:uid="{6D096169-3C43-4F4B-B584-7471A0521973}"/>
    <cellStyle name="Calculation 2 2 5 2 3 2" xfId="11287" xr:uid="{7619D758-46CC-4DC0-8623-8F86CE335A14}"/>
    <cellStyle name="Calculation 2 2 5 2 3 3" xfId="12580" xr:uid="{19A5113D-B969-47AD-A5D5-36CFA386A595}"/>
    <cellStyle name="Calculation 2 2 5 2 3 4" xfId="13772" xr:uid="{5F4D136F-A929-4F87-B92B-CDA21F25091D}"/>
    <cellStyle name="Calculation 2 2 5 2 4" xfId="10788" xr:uid="{C58901DC-EF00-4292-B4E9-510E7E219D9A}"/>
    <cellStyle name="Calculation 2 2 5 2 5" xfId="12096" xr:uid="{1155D2D7-CFBF-4AE2-8311-045C32240E71}"/>
    <cellStyle name="Calculation 2 2 5 3" xfId="9354" xr:uid="{64B10E80-6247-45DD-8F1E-B9589D71A704}"/>
    <cellStyle name="Calculation 2 2 5 3 2" xfId="9855" xr:uid="{26BF9E82-66F1-40DB-9B1D-EE7B82F7C7FE}"/>
    <cellStyle name="Calculation 2 2 5 3 2 2" xfId="11401" xr:uid="{A8CAD7B5-9E34-4B20-93C5-E4513A1C7B13}"/>
    <cellStyle name="Calculation 2 2 5 3 2 3" xfId="12689" xr:uid="{26FF44A7-5FEA-4763-9A00-E9FD00AA41E2}"/>
    <cellStyle name="Calculation 2 2 5 3 2 4" xfId="13881" xr:uid="{292E0938-A9A3-41EF-A8BF-277CA2D317D6}"/>
    <cellStyle name="Calculation 2 2 5 3 3" xfId="10083" xr:uid="{8B8D70BF-A4CB-4A1F-A7A2-BA53D2A285B7}"/>
    <cellStyle name="Calculation 2 2 5 3 3 2" xfId="11629" xr:uid="{1874B4FC-2CC9-4AC9-9C93-46964993B407}"/>
    <cellStyle name="Calculation 2 2 5 3 3 3" xfId="12902" xr:uid="{B14422D1-833E-4940-B952-7F78E79DFEFE}"/>
    <cellStyle name="Calculation 2 2 5 3 3 4" xfId="14094" xr:uid="{597C47BE-AE54-4A72-A4CE-C661B80258D7}"/>
    <cellStyle name="Calculation 2 2 5 3 4" xfId="10364" xr:uid="{69E05FB2-B62B-4B67-803F-725FC335BD96}"/>
    <cellStyle name="Calculation 2 2 5 3 4 2" xfId="11910" xr:uid="{2BEEBA1B-B4A6-4FD0-AAF1-AF5A24996CC2}"/>
    <cellStyle name="Calculation 2 2 5 3 4 3" xfId="13183" xr:uid="{A5572021-B5C5-4646-A5EB-EEA91D1B62CC}"/>
    <cellStyle name="Calculation 2 2 5 3 4 4" xfId="14375" xr:uid="{62DC0B1B-7FDB-486B-856D-0E41BA5133AC}"/>
    <cellStyle name="Calculation 2 2 5 3 5" xfId="10912" xr:uid="{07D5657E-7BA0-4C0F-B836-DCC7052C5BD4}"/>
    <cellStyle name="Calculation 2 2 5 3 6" xfId="12216" xr:uid="{553A2807-2433-4998-A23E-A699B5AEF75A}"/>
    <cellStyle name="Calculation 2 2 5 3 7" xfId="13408" xr:uid="{84349E8D-BDB3-4AE2-A2F3-B2EDF521CC4D}"/>
    <cellStyle name="Calculation 2 2 5 4" xfId="9650" xr:uid="{F9D5F724-C0D2-4944-BCB2-8BEF5C4B22F3}"/>
    <cellStyle name="Calculation 2 2 5 4 2" xfId="11196" xr:uid="{42132CBC-C5CA-48C0-9B30-5068E19BF70A}"/>
    <cellStyle name="Calculation 2 2 5 4 3" xfId="12490" xr:uid="{7F77D946-2EC4-44B8-8EDD-7642316615FF}"/>
    <cellStyle name="Calculation 2 2 5 4 4" xfId="13682" xr:uid="{E7F749F5-9FCC-43BB-84F2-46AE7CCC20DF}"/>
    <cellStyle name="Calculation 2 2 5 5" xfId="10640" xr:uid="{8BD29740-A56B-4916-88BF-BCD039F911F5}"/>
    <cellStyle name="Calculation 2 2 5 6" xfId="10589" xr:uid="{82A9295D-8083-47E8-B47D-8055AFC712A2}"/>
    <cellStyle name="Calculation 2 2 6" xfId="7896" xr:uid="{164D6F81-D206-4545-AAE0-E2F4EAF7874F}"/>
    <cellStyle name="Calculation 2 2 6 2" xfId="9217" xr:uid="{B0C56535-EDFC-418E-8B27-CAB523093B40}"/>
    <cellStyle name="Calculation 2 2 6 2 2" xfId="9383" xr:uid="{424BD771-709B-45B8-BE9F-879AF59C0A84}"/>
    <cellStyle name="Calculation 2 2 6 2 2 2" xfId="9881" xr:uid="{92C7006A-4DB4-4CC7-9F59-84F19418298E}"/>
    <cellStyle name="Calculation 2 2 6 2 2 2 2" xfId="11427" xr:uid="{2E29FB26-0173-4450-A9F6-0F00F403E2E9}"/>
    <cellStyle name="Calculation 2 2 6 2 2 2 3" xfId="12715" xr:uid="{EEF86F9A-05BD-4C15-A0F4-C80C0E484F0E}"/>
    <cellStyle name="Calculation 2 2 6 2 2 2 4" xfId="13907" xr:uid="{AC759486-1316-4886-8451-DE4B5D621B14}"/>
    <cellStyle name="Calculation 2 2 6 2 2 3" xfId="10109" xr:uid="{53286B94-CDC0-44C5-BA30-F7CA574BD464}"/>
    <cellStyle name="Calculation 2 2 6 2 2 3 2" xfId="11655" xr:uid="{3664D520-5278-4000-BCFF-86DD730F3E44}"/>
    <cellStyle name="Calculation 2 2 6 2 2 3 3" xfId="12928" xr:uid="{087AA997-5FFE-4AE9-9928-AD4F6923B131}"/>
    <cellStyle name="Calculation 2 2 6 2 2 3 4" xfId="14120" xr:uid="{B891875E-7D37-463F-8AC4-ABB80D9C5839}"/>
    <cellStyle name="Calculation 2 2 6 2 2 4" xfId="10390" xr:uid="{EFA498C0-C7C9-4108-8278-B604A6D7688B}"/>
    <cellStyle name="Calculation 2 2 6 2 2 4 2" xfId="11936" xr:uid="{818866F1-47AA-452F-942C-4B2E117D69BB}"/>
    <cellStyle name="Calculation 2 2 6 2 2 4 3" xfId="13209" xr:uid="{0AD727E1-2B97-47C1-B848-879B3106661E}"/>
    <cellStyle name="Calculation 2 2 6 2 2 4 4" xfId="14401" xr:uid="{D3E80EFC-DFB1-4544-BFAA-F5B631E00301}"/>
    <cellStyle name="Calculation 2 2 6 2 2 5" xfId="10939" xr:uid="{9E92BA01-9532-4018-B84D-59AB570FCF42}"/>
    <cellStyle name="Calculation 2 2 6 2 2 6" xfId="12242" xr:uid="{17B7BC2B-C1CA-4DC4-9F40-99C5436692C9}"/>
    <cellStyle name="Calculation 2 2 6 2 2 7" xfId="13434" xr:uid="{EB92F812-B36C-444D-B848-CBA9EAD2C4E4}"/>
    <cellStyle name="Calculation 2 2 6 2 3" xfId="9740" xr:uid="{D85203E6-8742-4FF0-A1E3-7ED123FC3BAD}"/>
    <cellStyle name="Calculation 2 2 6 2 3 2" xfId="11286" xr:uid="{F1B48F2B-ED8F-46DC-93B2-0F23BE847522}"/>
    <cellStyle name="Calculation 2 2 6 2 3 3" xfId="12579" xr:uid="{D9686803-1EAA-4208-9F40-510ECF3EBC79}"/>
    <cellStyle name="Calculation 2 2 6 2 3 4" xfId="13771" xr:uid="{B783FB14-09B0-43EC-A6CB-2C2472165265}"/>
    <cellStyle name="Calculation 2 2 6 2 4" xfId="10789" xr:uid="{660C08B4-FA35-4586-A5A2-5BA364C1840E}"/>
    <cellStyle name="Calculation 2 2 6 2 5" xfId="12097" xr:uid="{6B29DA43-D8F0-49D0-9343-17FAFDD2345F}"/>
    <cellStyle name="Calculation 2 2 6 3" xfId="9473" xr:uid="{05BCD2FF-56BA-4BF1-BB6F-A9C1A7CD49E9}"/>
    <cellStyle name="Calculation 2 2 6 3 2" xfId="9965" xr:uid="{92DC3D3C-531C-498A-BCD4-4D2BC8E80B7D}"/>
    <cellStyle name="Calculation 2 2 6 3 2 2" xfId="11511" xr:uid="{403F1E44-80C2-48D5-9CA9-FCFA25EB9148}"/>
    <cellStyle name="Calculation 2 2 6 3 2 3" xfId="12799" xr:uid="{2E2CDFF4-56AB-49CD-99D3-D05B96DFB6C5}"/>
    <cellStyle name="Calculation 2 2 6 3 2 4" xfId="13991" xr:uid="{08C37576-6F50-4472-B586-6C4776220D41}"/>
    <cellStyle name="Calculation 2 2 6 3 3" xfId="10193" xr:uid="{21C8D117-01FA-4503-911A-F427E901F736}"/>
    <cellStyle name="Calculation 2 2 6 3 3 2" xfId="11739" xr:uid="{C2FC9F67-1B84-4DC5-A764-0C5581FE6E4A}"/>
    <cellStyle name="Calculation 2 2 6 3 3 3" xfId="13012" xr:uid="{90074FE0-E965-4485-9BD2-8592828BA7E7}"/>
    <cellStyle name="Calculation 2 2 6 3 3 4" xfId="14204" xr:uid="{6C43E587-0FAF-4725-9EE4-5C179A6762D7}"/>
    <cellStyle name="Calculation 2 2 6 3 4" xfId="10474" xr:uid="{9333A7CA-BF07-4FEB-BE02-7C06A5A2DF90}"/>
    <cellStyle name="Calculation 2 2 6 3 4 2" xfId="12020" xr:uid="{C398061A-2CE5-42D4-B762-917FD6DDFF5D}"/>
    <cellStyle name="Calculation 2 2 6 3 4 3" xfId="13293" xr:uid="{6C04DC14-0232-4A46-83B7-37FF5106A1FF}"/>
    <cellStyle name="Calculation 2 2 6 3 4 4" xfId="14485" xr:uid="{77FDE256-71AD-43EC-ADC0-A6B9775BAA0F}"/>
    <cellStyle name="Calculation 2 2 6 3 5" xfId="11025" xr:uid="{4F805867-F0AA-4216-8996-23941AA45712}"/>
    <cellStyle name="Calculation 2 2 6 3 6" xfId="12326" xr:uid="{621DAA73-F9E6-4201-AEC8-28394D7F1B73}"/>
    <cellStyle name="Calculation 2 2 6 3 7" xfId="13518" xr:uid="{EB0B1F74-B2D4-4F59-AF4A-5B6CC8A90C0E}"/>
    <cellStyle name="Calculation 2 2 6 4" xfId="9603" xr:uid="{D8C5BADB-0B41-4678-AC7A-7E3AC7ED0447}"/>
    <cellStyle name="Calculation 2 2 6 4 2" xfId="11149" xr:uid="{FA740D6E-658D-49D2-81AC-4C1F1BAC3455}"/>
    <cellStyle name="Calculation 2 2 6 4 3" xfId="12444" xr:uid="{442614DF-AB6C-4479-980D-1441DB1F0058}"/>
    <cellStyle name="Calculation 2 2 6 4 4" xfId="13636" xr:uid="{92C5E0B8-DA09-4CE3-93D1-6B353D468C8F}"/>
    <cellStyle name="Calculation 2 2 6 5" xfId="10641" xr:uid="{A00CA9AA-4C7D-4A6A-B3D6-6006447B2850}"/>
    <cellStyle name="Calculation 2 2 6 6" xfId="10588" xr:uid="{E6F0A5FC-34EE-4380-86A6-729607F5046E}"/>
    <cellStyle name="Calculation 2 2 7" xfId="7897" xr:uid="{72C72F44-8155-4608-A5CB-014485E1A757}"/>
    <cellStyle name="Calculation 2 2 7 2" xfId="9218" xr:uid="{AF4D83DE-6275-4719-99D8-0C3A9FF44C77}"/>
    <cellStyle name="Calculation 2 2 7 2 2" xfId="9441" xr:uid="{8B90528C-C55E-4568-8FFF-39A6C2A0D59B}"/>
    <cellStyle name="Calculation 2 2 7 2 2 2" xfId="9933" xr:uid="{A28F6C18-B97D-4312-A757-10F278E27CC1}"/>
    <cellStyle name="Calculation 2 2 7 2 2 2 2" xfId="11479" xr:uid="{68FEEFC3-C50E-4390-BE79-82ACA219A1DA}"/>
    <cellStyle name="Calculation 2 2 7 2 2 2 3" xfId="12767" xr:uid="{B542359B-CCA3-4CFB-B9CC-8B08ABBE9326}"/>
    <cellStyle name="Calculation 2 2 7 2 2 2 4" xfId="13959" xr:uid="{305D03B4-BFE2-4745-A0C6-B06ED57E958F}"/>
    <cellStyle name="Calculation 2 2 7 2 2 3" xfId="10161" xr:uid="{7BA507FC-809A-4B29-9775-585DD2DCB7A4}"/>
    <cellStyle name="Calculation 2 2 7 2 2 3 2" xfId="11707" xr:uid="{99F55E68-8BB1-4B19-8DFB-493F8A4DE6CF}"/>
    <cellStyle name="Calculation 2 2 7 2 2 3 3" xfId="12980" xr:uid="{7B407A4D-E565-4A00-AE18-791D53BDD7AD}"/>
    <cellStyle name="Calculation 2 2 7 2 2 3 4" xfId="14172" xr:uid="{952C1F98-DC8C-45EE-B7CA-1C4BDE8EB78F}"/>
    <cellStyle name="Calculation 2 2 7 2 2 4" xfId="10442" xr:uid="{0F183090-6496-407E-8834-96583B9647B0}"/>
    <cellStyle name="Calculation 2 2 7 2 2 4 2" xfId="11988" xr:uid="{AEB558AF-4527-4BA6-9F63-CCA4EC32E735}"/>
    <cellStyle name="Calculation 2 2 7 2 2 4 3" xfId="13261" xr:uid="{541AF48E-2C9A-49BA-ACE8-14AF5DE69922}"/>
    <cellStyle name="Calculation 2 2 7 2 2 4 4" xfId="14453" xr:uid="{B329796F-7D49-4416-ACD1-E5C7684045E4}"/>
    <cellStyle name="Calculation 2 2 7 2 2 5" xfId="10993" xr:uid="{0C8C7FF7-A595-49AD-BFE0-4D06F623A6D6}"/>
    <cellStyle name="Calculation 2 2 7 2 2 6" xfId="12294" xr:uid="{D409CF31-C3C2-40D5-B8C7-3A690997939F}"/>
    <cellStyle name="Calculation 2 2 7 2 2 7" xfId="13486" xr:uid="{207595DA-71EC-46FD-9CD7-EC5945B43339}"/>
    <cellStyle name="Calculation 2 2 7 2 3" xfId="9739" xr:uid="{DD463861-F681-4903-B1BA-C62E09573679}"/>
    <cellStyle name="Calculation 2 2 7 2 3 2" xfId="11285" xr:uid="{0165BD53-BDF6-411F-AEA7-05E1D4982B27}"/>
    <cellStyle name="Calculation 2 2 7 2 3 3" xfId="12578" xr:uid="{EF6464C3-8992-4596-AB59-B5D5A1D24D9D}"/>
    <cellStyle name="Calculation 2 2 7 2 3 4" xfId="13770" xr:uid="{E08FD8EE-24EE-43C7-BBEE-78D127C8E7DA}"/>
    <cellStyle name="Calculation 2 2 7 2 4" xfId="10790" xr:uid="{223FAB14-43CD-4938-9AC1-8244B8DD058A}"/>
    <cellStyle name="Calculation 2 2 7 2 5" xfId="12098" xr:uid="{B10D64C1-BFC5-49E3-AA0D-29C6A6C69ABF}"/>
    <cellStyle name="Calculation 2 2 7 3" xfId="9399" xr:uid="{DA03BB44-2808-4B6F-909F-1AA08C70D77D}"/>
    <cellStyle name="Calculation 2 2 7 3 2" xfId="9896" xr:uid="{F0B5B288-BEC8-434C-8326-A4B1D98A5B19}"/>
    <cellStyle name="Calculation 2 2 7 3 2 2" xfId="11442" xr:uid="{BC56C0C6-5C44-45C9-8D4C-DDA911C348B8}"/>
    <cellStyle name="Calculation 2 2 7 3 2 3" xfId="12730" xr:uid="{C4BF31F5-60A4-4F18-8693-28695AFA9242}"/>
    <cellStyle name="Calculation 2 2 7 3 2 4" xfId="13922" xr:uid="{8764B3F5-14FB-49FD-8471-5CFDFF9B444C}"/>
    <cellStyle name="Calculation 2 2 7 3 3" xfId="10124" xr:uid="{FB3EC009-D204-4E45-BB03-CF523DEC71D2}"/>
    <cellStyle name="Calculation 2 2 7 3 3 2" xfId="11670" xr:uid="{DB521FC4-CC05-4F91-A972-C49D361FFB16}"/>
    <cellStyle name="Calculation 2 2 7 3 3 3" xfId="12943" xr:uid="{DC323ADC-4CD6-47D1-93FD-DDB861EA7894}"/>
    <cellStyle name="Calculation 2 2 7 3 3 4" xfId="14135" xr:uid="{5C109465-5846-43A3-9783-E8414BE3B68F}"/>
    <cellStyle name="Calculation 2 2 7 3 4" xfId="10405" xr:uid="{FE5A0D1B-A943-4B9A-A09C-CA3BDFE7A02E}"/>
    <cellStyle name="Calculation 2 2 7 3 4 2" xfId="11951" xr:uid="{F7588863-BA4A-41D7-A70B-3058A8F946BD}"/>
    <cellStyle name="Calculation 2 2 7 3 4 3" xfId="13224" xr:uid="{C12AF703-48EA-4A33-86A1-F171EFA098AD}"/>
    <cellStyle name="Calculation 2 2 7 3 4 4" xfId="14416" xr:uid="{3E9F2F24-D975-4D0D-B0DC-DC69EB5F5EC5}"/>
    <cellStyle name="Calculation 2 2 7 3 5" xfId="10955" xr:uid="{D819D973-AFDE-4663-95EA-2796E8F24190}"/>
    <cellStyle name="Calculation 2 2 7 3 6" xfId="12257" xr:uid="{85C6647E-75AF-486D-AD4A-0D3EB20534E7}"/>
    <cellStyle name="Calculation 2 2 7 3 7" xfId="13449" xr:uid="{2D24454A-9043-4F3C-A4A7-7D57D5B1D695}"/>
    <cellStyle name="Calculation 2 2 7 4" xfId="9602" xr:uid="{1AFE3A2F-341B-47AD-AABE-3F7AC279656E}"/>
    <cellStyle name="Calculation 2 2 7 4 2" xfId="11148" xr:uid="{9F18FBAE-E46A-4701-988C-053FE484C28C}"/>
    <cellStyle name="Calculation 2 2 7 4 3" xfId="12443" xr:uid="{EDD2DB82-1263-4326-9DA0-8A63985322E5}"/>
    <cellStyle name="Calculation 2 2 7 4 4" xfId="13635" xr:uid="{9CE02C3B-5BC7-49FA-8DBA-D1D53C5CB0C6}"/>
    <cellStyle name="Calculation 2 2 7 5" xfId="10642" xr:uid="{30F90638-4A89-47D3-93AF-D112E10CA2D0}"/>
    <cellStyle name="Calculation 2 2 7 6" xfId="10553" xr:uid="{2DA5C832-C609-4CD4-BF71-D49AB7E7A14D}"/>
    <cellStyle name="Calculation 2 2 8" xfId="9212" xr:uid="{B4B47244-8E79-4828-8D4E-0E7E605E274C}"/>
    <cellStyle name="Calculation 2 2 8 2" xfId="9419" xr:uid="{738A007A-5DBF-453F-A993-F841619D44B2}"/>
    <cellStyle name="Calculation 2 2 8 2 2" xfId="9916" xr:uid="{BB9E6F73-A12C-4148-B729-B134646E0E61}"/>
    <cellStyle name="Calculation 2 2 8 2 2 2" xfId="11462" xr:uid="{6A801013-1282-4168-B50A-61639FEADAFF}"/>
    <cellStyle name="Calculation 2 2 8 2 2 3" xfId="12750" xr:uid="{3092F8B7-3B44-4B41-A0FA-0FE37056D501}"/>
    <cellStyle name="Calculation 2 2 8 2 2 4" xfId="13942" xr:uid="{37D64D2F-D73B-4E89-9BC6-090C1FB29771}"/>
    <cellStyle name="Calculation 2 2 8 2 3" xfId="10144" xr:uid="{2762B479-563E-4E0A-A5F2-A7480026D5FF}"/>
    <cellStyle name="Calculation 2 2 8 2 3 2" xfId="11690" xr:uid="{9FB637A3-2E37-43F2-A92E-9CF85862239F}"/>
    <cellStyle name="Calculation 2 2 8 2 3 3" xfId="12963" xr:uid="{5DAD1B38-1831-4489-83BC-36AACBBAC892}"/>
    <cellStyle name="Calculation 2 2 8 2 3 4" xfId="14155" xr:uid="{2344E6D2-8135-4361-AA4E-0D6A8A7C7061}"/>
    <cellStyle name="Calculation 2 2 8 2 4" xfId="10425" xr:uid="{243DF001-D8A8-466F-8D6E-56927C10F049}"/>
    <cellStyle name="Calculation 2 2 8 2 4 2" xfId="11971" xr:uid="{160C7D43-7ABA-48D5-BFE5-47D94DBB02F8}"/>
    <cellStyle name="Calculation 2 2 8 2 4 3" xfId="13244" xr:uid="{33A81B22-50A5-43B6-97B4-2C487EC0095C}"/>
    <cellStyle name="Calculation 2 2 8 2 4 4" xfId="14436" xr:uid="{E7574287-F86C-4232-B244-54414CF4B516}"/>
    <cellStyle name="Calculation 2 2 8 2 5" xfId="10975" xr:uid="{F27A72D4-EE11-49B8-9040-E5CB6A2920C6}"/>
    <cellStyle name="Calculation 2 2 8 2 6" xfId="12277" xr:uid="{AAB9545B-1866-4B94-98DE-66179490EB32}"/>
    <cellStyle name="Calculation 2 2 8 2 7" xfId="13469" xr:uid="{C7732F8E-D1CD-424A-8F0B-DBA0757822C3}"/>
    <cellStyle name="Calculation 2 2 8 3" xfId="9745" xr:uid="{2AC45EC9-6508-48A5-AF9E-69D243D0EB11}"/>
    <cellStyle name="Calculation 2 2 8 3 2" xfId="11291" xr:uid="{381D22BB-718A-48FA-AA21-041353C10F2F}"/>
    <cellStyle name="Calculation 2 2 8 3 3" xfId="12584" xr:uid="{49D68815-2DF4-4118-94C0-E930F518211D}"/>
    <cellStyle name="Calculation 2 2 8 3 4" xfId="13776" xr:uid="{B589BA70-1D8B-488D-AF96-1D5D35BCFA57}"/>
    <cellStyle name="Calculation 2 2 8 4" xfId="10784" xr:uid="{05F6EE0C-2573-47B2-8145-F20D4ECA9883}"/>
    <cellStyle name="Calculation 2 2 8 5" xfId="12092" xr:uid="{73485312-0A5A-4BA6-9BC1-FB445BDB6E2B}"/>
    <cellStyle name="Calculation 2 2 9" xfId="9492" xr:uid="{1C330274-9C55-4934-B531-8B1802A862EA}"/>
    <cellStyle name="Calculation 2 2 9 2" xfId="9983" xr:uid="{7EBA89B4-CAA5-465E-BF64-AFFEBD1564AE}"/>
    <cellStyle name="Calculation 2 2 9 2 2" xfId="11529" xr:uid="{0537E433-80F0-44F6-940D-C86C49632753}"/>
    <cellStyle name="Calculation 2 2 9 2 3" xfId="12817" xr:uid="{11170612-0E28-4AB6-9E95-C8C09DD9CDCB}"/>
    <cellStyle name="Calculation 2 2 9 2 4" xfId="14009" xr:uid="{B879F55E-D8F7-45BA-B871-1191B35A3C87}"/>
    <cellStyle name="Calculation 2 2 9 3" xfId="10211" xr:uid="{CF074C06-1F3C-49AE-936D-E23187006BD3}"/>
    <cellStyle name="Calculation 2 2 9 3 2" xfId="11757" xr:uid="{A6566364-4D10-4021-BD66-E43FCE6C6639}"/>
    <cellStyle name="Calculation 2 2 9 3 3" xfId="13030" xr:uid="{388AB7A5-FBD5-4967-8E9B-6C4A93091A5B}"/>
    <cellStyle name="Calculation 2 2 9 3 4" xfId="14222" xr:uid="{4E713C74-3AC2-425E-B46D-4EFBF90DD37B}"/>
    <cellStyle name="Calculation 2 2 9 4" xfId="10492" xr:uid="{938BD50B-9197-4A04-9179-06341B3E2AD4}"/>
    <cellStyle name="Calculation 2 2 9 4 2" xfId="12038" xr:uid="{D32775B8-96EF-41EB-8D86-A190051E8C73}"/>
    <cellStyle name="Calculation 2 2 9 4 3" xfId="13311" xr:uid="{3506642A-5A05-4FC2-A5A5-859CD5E44111}"/>
    <cellStyle name="Calculation 2 2 9 4 4" xfId="14503" xr:uid="{2AB1DA37-23AD-45C8-97A6-1A1F9159A5AF}"/>
    <cellStyle name="Calculation 2 2 9 5" xfId="11044" xr:uid="{F42144C7-89E1-4970-B188-D0CEC461D218}"/>
    <cellStyle name="Calculation 2 2 9 6" xfId="12344" xr:uid="{019D5073-7B06-4067-BFAA-EEA962F2787C}"/>
    <cellStyle name="Calculation 2 2 9 7" xfId="13536" xr:uid="{C911FF1D-BD67-40B5-AC3B-1527CDF11734}"/>
    <cellStyle name="Calculation 2 3" xfId="7898" xr:uid="{48AD174E-051E-49F4-97C4-CFED3C358301}"/>
    <cellStyle name="Calculation 2 3 10" xfId="9565" xr:uid="{7F124FD1-62AA-4158-B035-456705C13976}"/>
    <cellStyle name="Calculation 2 3 10 2" xfId="11111" xr:uid="{F141A867-5C53-444D-A473-6382CD51D768}"/>
    <cellStyle name="Calculation 2 3 10 3" xfId="12407" xr:uid="{CC353969-043D-4D2B-A29C-41A6389E50A2}"/>
    <cellStyle name="Calculation 2 3 10 4" xfId="13599" xr:uid="{7E01D7DC-ADDA-45F1-A537-35544ABAEC0E}"/>
    <cellStyle name="Calculation 2 3 11" xfId="10643" xr:uid="{9F78CFFB-2EE0-4CD1-AF65-B3F7E71FFBBB}"/>
    <cellStyle name="Calculation 2 3 12" xfId="10599" xr:uid="{4742454B-0457-480A-89E2-8C52AB7A924B}"/>
    <cellStyle name="Calculation 2 3 2" xfId="7899" xr:uid="{25867129-34ED-4479-BE9C-FAC62D0934D0}"/>
    <cellStyle name="Calculation 2 3 2 2" xfId="9220" xr:uid="{4C104D66-CB3F-4061-AFA5-F02F5FE2CFDA}"/>
    <cellStyle name="Calculation 2 3 2 2 2" xfId="9416" xr:uid="{15EE9D66-19CD-4122-8A36-8461E87F8F8E}"/>
    <cellStyle name="Calculation 2 3 2 2 2 2" xfId="9913" xr:uid="{E7D15246-18AF-4480-94D8-2D83781899D4}"/>
    <cellStyle name="Calculation 2 3 2 2 2 2 2" xfId="11459" xr:uid="{EBB07488-FDBA-4ADC-B289-2ECD18816D81}"/>
    <cellStyle name="Calculation 2 3 2 2 2 2 3" xfId="12747" xr:uid="{AE486017-E90B-4EFF-B8D2-76CB475DD945}"/>
    <cellStyle name="Calculation 2 3 2 2 2 2 4" xfId="13939" xr:uid="{D8DC186F-6DB3-43E2-A98E-760040BB6E72}"/>
    <cellStyle name="Calculation 2 3 2 2 2 3" xfId="10141" xr:uid="{CBA31872-4D8D-42E4-81D4-D3CE7CCE9A9F}"/>
    <cellStyle name="Calculation 2 3 2 2 2 3 2" xfId="11687" xr:uid="{728849AF-B1D9-4AC9-B758-E7C509FEBA71}"/>
    <cellStyle name="Calculation 2 3 2 2 2 3 3" xfId="12960" xr:uid="{565E7105-55A8-4ECD-9C75-A3CD37D860A1}"/>
    <cellStyle name="Calculation 2 3 2 2 2 3 4" xfId="14152" xr:uid="{7A6E8B15-9698-45AB-BCBB-33821597914D}"/>
    <cellStyle name="Calculation 2 3 2 2 2 4" xfId="10422" xr:uid="{B9E564C6-03D1-473A-83F6-20BD9FCA7FC7}"/>
    <cellStyle name="Calculation 2 3 2 2 2 4 2" xfId="11968" xr:uid="{83C77AD0-5B7F-4894-BC40-611F7178A6EF}"/>
    <cellStyle name="Calculation 2 3 2 2 2 4 3" xfId="13241" xr:uid="{555CC0FF-421C-4CAA-8320-809BDF87D300}"/>
    <cellStyle name="Calculation 2 3 2 2 2 4 4" xfId="14433" xr:uid="{6340C787-7496-4FAB-AEAF-864FE6A7358B}"/>
    <cellStyle name="Calculation 2 3 2 2 2 5" xfId="10972" xr:uid="{868CD959-3E87-4914-A1A2-3222A4DA91B3}"/>
    <cellStyle name="Calculation 2 3 2 2 2 6" xfId="12274" xr:uid="{7790872F-B65F-4417-A747-EB215A8C9BBE}"/>
    <cellStyle name="Calculation 2 3 2 2 2 7" xfId="13466" xr:uid="{AA83C006-3CE5-4DA9-A1BA-2F2EBB3D0A7D}"/>
    <cellStyle name="Calculation 2 3 2 2 3" xfId="9737" xr:uid="{B3318C5D-2EAB-4F7E-B5F2-F7A2355E59A4}"/>
    <cellStyle name="Calculation 2 3 2 2 3 2" xfId="11283" xr:uid="{4498642B-8C7A-4706-A301-07BAC4263D2C}"/>
    <cellStyle name="Calculation 2 3 2 2 3 3" xfId="12576" xr:uid="{C44295F5-F998-4547-A6BE-4DED4166A88F}"/>
    <cellStyle name="Calculation 2 3 2 2 3 4" xfId="13768" xr:uid="{1A8BE6DC-3602-4383-A422-4BC687188C22}"/>
    <cellStyle name="Calculation 2 3 2 2 4" xfId="10792" xr:uid="{B77C7090-E551-404A-BB46-C98BFAC7B531}"/>
    <cellStyle name="Calculation 2 3 2 2 5" xfId="12100" xr:uid="{045C3ECD-1634-4DB5-A8DE-549DCDCFC12B}"/>
    <cellStyle name="Calculation 2 3 2 3" xfId="9402" xr:uid="{3A455303-8BBC-494C-8C52-6BF7119BE327}"/>
    <cellStyle name="Calculation 2 3 2 3 2" xfId="9899" xr:uid="{2CED10E6-BEFA-49C6-832C-072CF39020A0}"/>
    <cellStyle name="Calculation 2 3 2 3 2 2" xfId="11445" xr:uid="{948212B1-BFDC-499D-8C1F-85205571DA28}"/>
    <cellStyle name="Calculation 2 3 2 3 2 3" xfId="12733" xr:uid="{D799A88D-6EC2-4857-8D68-79BE06E7F26F}"/>
    <cellStyle name="Calculation 2 3 2 3 2 4" xfId="13925" xr:uid="{861C615A-0252-4952-A207-BEBCB3266C57}"/>
    <cellStyle name="Calculation 2 3 2 3 3" xfId="10127" xr:uid="{98B66E94-36D7-422E-BC2F-AB32A13200F7}"/>
    <cellStyle name="Calculation 2 3 2 3 3 2" xfId="11673" xr:uid="{99E1E2D2-DBAD-4FA2-BCA1-C69E049A77B7}"/>
    <cellStyle name="Calculation 2 3 2 3 3 3" xfId="12946" xr:uid="{3A489284-AD9B-4C3B-9342-D917CF3C1D06}"/>
    <cellStyle name="Calculation 2 3 2 3 3 4" xfId="14138" xr:uid="{B9FEF2FA-B7DF-41B6-80D0-08E1B3919B08}"/>
    <cellStyle name="Calculation 2 3 2 3 4" xfId="10408" xr:uid="{E10485A7-8DA2-429B-8F5E-48D0B3DC60DE}"/>
    <cellStyle name="Calculation 2 3 2 3 4 2" xfId="11954" xr:uid="{4F1300EB-91C5-49D3-9466-928823AF7AA6}"/>
    <cellStyle name="Calculation 2 3 2 3 4 3" xfId="13227" xr:uid="{3EAC66E9-109C-43E5-9A08-852A1CEEF626}"/>
    <cellStyle name="Calculation 2 3 2 3 4 4" xfId="14419" xr:uid="{B648CD7F-E5AB-454B-879C-48F8C9D2AADF}"/>
    <cellStyle name="Calculation 2 3 2 3 5" xfId="10958" xr:uid="{20C3940A-7139-4EA5-8DE0-B05887AFEC58}"/>
    <cellStyle name="Calculation 2 3 2 3 6" xfId="12260" xr:uid="{AB32D28B-B406-42F9-9F5F-55856374B522}"/>
    <cellStyle name="Calculation 2 3 2 3 7" xfId="13452" xr:uid="{0782E940-A248-41BA-924A-6E0488901614}"/>
    <cellStyle name="Calculation 2 3 2 4" xfId="9615" xr:uid="{A969CF51-B139-4629-BFC3-F13BB52A8D53}"/>
    <cellStyle name="Calculation 2 3 2 4 2" xfId="11161" xr:uid="{7F8DC05F-2056-4BDC-962B-1F4851B66463}"/>
    <cellStyle name="Calculation 2 3 2 4 3" xfId="12455" xr:uid="{BA58FA8F-7679-41E1-BD4A-30B06B6F13A6}"/>
    <cellStyle name="Calculation 2 3 2 4 4" xfId="13647" xr:uid="{3211B6E6-FED0-4B7B-B04E-2993EF224FFC}"/>
    <cellStyle name="Calculation 2 3 2 5" xfId="10644" xr:uid="{4863F26C-C1FC-4E56-BAED-613D8D2CDB9A}"/>
    <cellStyle name="Calculation 2 3 2 6" xfId="10630" xr:uid="{2176DD89-AE3B-4BFE-8C95-360DFE1736F2}"/>
    <cellStyle name="Calculation 2 3 3" xfId="7900" xr:uid="{F1954EA2-38EA-4948-BA21-8D7D9A552428}"/>
    <cellStyle name="Calculation 2 3 3 2" xfId="9221" xr:uid="{0809731F-B58B-45FC-A791-B2469F582C0D}"/>
    <cellStyle name="Calculation 2 3 3 2 2" xfId="9527" xr:uid="{699CDFD5-FFC4-46FA-9135-68412EDE290C}"/>
    <cellStyle name="Calculation 2 3 3 2 2 2" xfId="10016" xr:uid="{AC574320-48DE-4F04-AE20-0FEBCE6A8B23}"/>
    <cellStyle name="Calculation 2 3 3 2 2 2 2" xfId="11562" xr:uid="{690BDD17-41C2-48A3-8487-55E807CF8451}"/>
    <cellStyle name="Calculation 2 3 3 2 2 2 3" xfId="12850" xr:uid="{B5067290-5091-49F3-8E28-63EE5F666241}"/>
    <cellStyle name="Calculation 2 3 3 2 2 2 4" xfId="14042" xr:uid="{98BF5236-6F82-4119-907C-8857B6706EEF}"/>
    <cellStyle name="Calculation 2 3 3 2 2 3" xfId="10244" xr:uid="{38A812D0-B153-4ED0-832B-6135E4840808}"/>
    <cellStyle name="Calculation 2 3 3 2 2 3 2" xfId="11790" xr:uid="{017A549C-5E62-4334-A080-C6CBB66BDB8D}"/>
    <cellStyle name="Calculation 2 3 3 2 2 3 3" xfId="13063" xr:uid="{6415E288-AAAA-4A3B-B59C-FF472F120F6B}"/>
    <cellStyle name="Calculation 2 3 3 2 2 3 4" xfId="14255" xr:uid="{F548DBB6-52E3-4733-AD92-613BB291A967}"/>
    <cellStyle name="Calculation 2 3 3 2 2 4" xfId="10525" xr:uid="{A7CE17D1-560A-4379-97B2-D71A8629BDEE}"/>
    <cellStyle name="Calculation 2 3 3 2 2 4 2" xfId="12071" xr:uid="{7ABCD9DF-8580-498C-A59A-E8D042DB05BE}"/>
    <cellStyle name="Calculation 2 3 3 2 2 4 3" xfId="13344" xr:uid="{13EDEEF7-E0F6-41E2-B7E7-9A9041F6F242}"/>
    <cellStyle name="Calculation 2 3 3 2 2 4 4" xfId="14536" xr:uid="{5DBEA917-09EB-4681-AEAA-5ED23B6FBA28}"/>
    <cellStyle name="Calculation 2 3 3 2 2 5" xfId="11078" xr:uid="{0613E15E-2BFD-4ECC-A922-65EC793A165B}"/>
    <cellStyle name="Calculation 2 3 3 2 2 6" xfId="12377" xr:uid="{EA1CDDDB-5BDA-47FD-B0C5-D5481A5BD8B2}"/>
    <cellStyle name="Calculation 2 3 3 2 2 7" xfId="13569" xr:uid="{95F2AFA3-3C62-4CF1-BDA5-930704264B72}"/>
    <cellStyle name="Calculation 2 3 3 2 3" xfId="9736" xr:uid="{87FA627C-FDC3-4278-ACA1-5686109ADCCD}"/>
    <cellStyle name="Calculation 2 3 3 2 3 2" xfId="11282" xr:uid="{7F41C6A0-A211-411F-979C-E08EA7CC3252}"/>
    <cellStyle name="Calculation 2 3 3 2 3 3" xfId="12575" xr:uid="{D3EBDF6B-132C-42D7-8412-9E7211FEFF54}"/>
    <cellStyle name="Calculation 2 3 3 2 3 4" xfId="13767" xr:uid="{45A0606E-4D12-41C3-83D0-8246182D8919}"/>
    <cellStyle name="Calculation 2 3 3 2 4" xfId="10793" xr:uid="{039FB3A1-04CD-494D-9CE0-1EFE3B25EE95}"/>
    <cellStyle name="Calculation 2 3 3 2 5" xfId="12101" xr:uid="{253AB5A6-B745-4837-9E39-16C2DB275085}"/>
    <cellStyle name="Calculation 2 3 3 3" xfId="9496" xr:uid="{4A44F539-F66D-4B46-A95B-D0179C2A3B31}"/>
    <cellStyle name="Calculation 2 3 3 3 2" xfId="9987" xr:uid="{0E316CC6-92C0-4E70-9873-A8AFC118382C}"/>
    <cellStyle name="Calculation 2 3 3 3 2 2" xfId="11533" xr:uid="{E47EFB1A-7AB8-438F-9C99-C62835F5D714}"/>
    <cellStyle name="Calculation 2 3 3 3 2 3" xfId="12821" xr:uid="{1827D721-2040-4BD7-9A5D-881414D40764}"/>
    <cellStyle name="Calculation 2 3 3 3 2 4" xfId="14013" xr:uid="{2DD5CC45-21DB-498E-8275-9E9CA7B9720B}"/>
    <cellStyle name="Calculation 2 3 3 3 3" xfId="10215" xr:uid="{947B3BBE-A332-4D33-984B-6D8868EE2219}"/>
    <cellStyle name="Calculation 2 3 3 3 3 2" xfId="11761" xr:uid="{F8B6DA03-D026-4344-9D70-7769ECC2FBB1}"/>
    <cellStyle name="Calculation 2 3 3 3 3 3" xfId="13034" xr:uid="{505717AC-5DE0-49FB-BE02-9C14B5EB036B}"/>
    <cellStyle name="Calculation 2 3 3 3 3 4" xfId="14226" xr:uid="{9F4FD1F9-90B9-4625-B30E-D4F1857AFC5C}"/>
    <cellStyle name="Calculation 2 3 3 3 4" xfId="10496" xr:uid="{B6D6BB1D-82D9-4ED7-8FA9-B7C07995A747}"/>
    <cellStyle name="Calculation 2 3 3 3 4 2" xfId="12042" xr:uid="{EBB36AD9-E8A4-44B3-BA55-F366222E7F74}"/>
    <cellStyle name="Calculation 2 3 3 3 4 3" xfId="13315" xr:uid="{9BEA1B86-AEEE-4CD6-BB55-486260E4B5A1}"/>
    <cellStyle name="Calculation 2 3 3 3 4 4" xfId="14507" xr:uid="{730E4CA8-C747-4AF1-B51A-44235E839B78}"/>
    <cellStyle name="Calculation 2 3 3 3 5" xfId="11048" xr:uid="{C5DC6E5D-22B1-470A-B8E9-C34970422F3F}"/>
    <cellStyle name="Calculation 2 3 3 3 6" xfId="12348" xr:uid="{2359BF3C-2757-4F85-ACA9-8A33EFC48DBF}"/>
    <cellStyle name="Calculation 2 3 3 3 7" xfId="13540" xr:uid="{C1577F64-33DA-4924-885B-8E46CA6C3091}"/>
    <cellStyle name="Calculation 2 3 3 4" xfId="9649" xr:uid="{A9E612DC-137C-4D45-BFBE-1F8BA1CD4629}"/>
    <cellStyle name="Calculation 2 3 3 4 2" xfId="11195" xr:uid="{C8E2E227-2496-4539-899E-D2C4E4AC176E}"/>
    <cellStyle name="Calculation 2 3 3 4 3" xfId="12489" xr:uid="{832D3A69-C5EC-47DC-A050-26B610D151C3}"/>
    <cellStyle name="Calculation 2 3 3 4 4" xfId="13681" xr:uid="{E781F337-50D4-4D4D-84E5-B32383EF3396}"/>
    <cellStyle name="Calculation 2 3 3 5" xfId="10645" xr:uid="{7BA3D771-7C5E-43AF-BB55-F255A0B656BF}"/>
    <cellStyle name="Calculation 2 3 3 6" xfId="10587" xr:uid="{695A32D3-1648-4D25-A1A4-379E06FBD614}"/>
    <cellStyle name="Calculation 2 3 4" xfId="7901" xr:uid="{F54D5BA3-1F14-4497-970F-A624B38EC2BB}"/>
    <cellStyle name="Calculation 2 3 4 2" xfId="9222" xr:uid="{304A1FED-6024-477B-9AAF-17A88F58C2E4}"/>
    <cellStyle name="Calculation 2 3 4 2 2" xfId="9403" xr:uid="{3EBA245C-918A-4883-8769-ED03126DC3C6}"/>
    <cellStyle name="Calculation 2 3 4 2 2 2" xfId="9900" xr:uid="{C43D367B-ED10-4CE9-8EB9-0D4FB1F4D4EF}"/>
    <cellStyle name="Calculation 2 3 4 2 2 2 2" xfId="11446" xr:uid="{81E2657E-6ACC-4B95-8789-29AD7E79E971}"/>
    <cellStyle name="Calculation 2 3 4 2 2 2 3" xfId="12734" xr:uid="{DE1AFE15-E136-4AF7-8F33-27FF62D35521}"/>
    <cellStyle name="Calculation 2 3 4 2 2 2 4" xfId="13926" xr:uid="{208C6B35-01E9-4E55-A0E4-D2C08319458F}"/>
    <cellStyle name="Calculation 2 3 4 2 2 3" xfId="10128" xr:uid="{20E92234-6FF1-418E-AAA4-99272C0F4F9F}"/>
    <cellStyle name="Calculation 2 3 4 2 2 3 2" xfId="11674" xr:uid="{1B6CB823-1FBE-4771-9805-3D6C6B842F35}"/>
    <cellStyle name="Calculation 2 3 4 2 2 3 3" xfId="12947" xr:uid="{1173681B-3AA9-4EAA-B758-70174863A7F7}"/>
    <cellStyle name="Calculation 2 3 4 2 2 3 4" xfId="14139" xr:uid="{7A24132F-3DBF-4214-B912-DECEB7F7FB2A}"/>
    <cellStyle name="Calculation 2 3 4 2 2 4" xfId="10409" xr:uid="{8720A2E2-CF09-4250-AC38-BF78F879F2AC}"/>
    <cellStyle name="Calculation 2 3 4 2 2 4 2" xfId="11955" xr:uid="{20649D76-ACB8-4BB9-802B-5CC19F933F60}"/>
    <cellStyle name="Calculation 2 3 4 2 2 4 3" xfId="13228" xr:uid="{EF12BDC2-3C2C-4A7A-A8FF-C6B3471B26E1}"/>
    <cellStyle name="Calculation 2 3 4 2 2 4 4" xfId="14420" xr:uid="{B40605BD-F8D9-48AA-8EB2-0313A86C7B20}"/>
    <cellStyle name="Calculation 2 3 4 2 2 5" xfId="10959" xr:uid="{2AC5ADD4-26CD-46AC-9C49-7B7EC00AD2F5}"/>
    <cellStyle name="Calculation 2 3 4 2 2 6" xfId="12261" xr:uid="{41794B4E-560A-4A6F-9C92-4A7CE9D8C664}"/>
    <cellStyle name="Calculation 2 3 4 2 2 7" xfId="13453" xr:uid="{0BF34B58-0CBE-4B27-94D5-2ECBF36E8754}"/>
    <cellStyle name="Calculation 2 3 4 2 3" xfId="9735" xr:uid="{4318FBAA-AC07-4287-9B79-43F6F7589B70}"/>
    <cellStyle name="Calculation 2 3 4 2 3 2" xfId="11281" xr:uid="{87A33F4B-7D59-4AB7-A50C-6E141292F995}"/>
    <cellStyle name="Calculation 2 3 4 2 3 3" xfId="12574" xr:uid="{A3468D83-223C-444A-AF16-A71D524516F8}"/>
    <cellStyle name="Calculation 2 3 4 2 3 4" xfId="13766" xr:uid="{34F5104E-5BE0-4C02-90BD-2B0C66188C98}"/>
    <cellStyle name="Calculation 2 3 4 2 4" xfId="10794" xr:uid="{93B8E33A-4AB4-405E-9065-874929F32564}"/>
    <cellStyle name="Calculation 2 3 4 2 5" xfId="12102" xr:uid="{1E16E4C7-5558-4711-8ED6-2B0A6ADBC2DB}"/>
    <cellStyle name="Calculation 2 3 4 3" xfId="9333" xr:uid="{C504E62C-16C9-4279-A73B-ECCBDF8777EE}"/>
    <cellStyle name="Calculation 2 3 4 3 2" xfId="9834" xr:uid="{7627161E-15C0-4D50-967F-AECF963D186F}"/>
    <cellStyle name="Calculation 2 3 4 3 2 2" xfId="11380" xr:uid="{C36E3C97-400F-4CA4-8341-8CE6B3F6BEDB}"/>
    <cellStyle name="Calculation 2 3 4 3 2 3" xfId="12668" xr:uid="{21040F25-4220-49FD-9158-0BDA60B912BB}"/>
    <cellStyle name="Calculation 2 3 4 3 2 4" xfId="13860" xr:uid="{B05BABB5-4568-4AE1-B491-A323A8E32018}"/>
    <cellStyle name="Calculation 2 3 4 3 3" xfId="10062" xr:uid="{3BFF2F13-F920-44F8-B182-234DA78CDA78}"/>
    <cellStyle name="Calculation 2 3 4 3 3 2" xfId="11608" xr:uid="{AEC7C6FA-BB41-4D69-8011-17D0F5558317}"/>
    <cellStyle name="Calculation 2 3 4 3 3 3" xfId="12881" xr:uid="{76B4B3E7-F229-45A6-B6DB-3088D121BD8A}"/>
    <cellStyle name="Calculation 2 3 4 3 3 4" xfId="14073" xr:uid="{43FD231C-AC55-421D-A0C2-7B7493825A48}"/>
    <cellStyle name="Calculation 2 3 4 3 4" xfId="10343" xr:uid="{4D4C9B90-7A31-4AAA-83C3-C4ECE0CB1378}"/>
    <cellStyle name="Calculation 2 3 4 3 4 2" xfId="11889" xr:uid="{9CB940D6-88F2-4821-BFC9-43C2AB61558C}"/>
    <cellStyle name="Calculation 2 3 4 3 4 3" xfId="13162" xr:uid="{8915D315-AB08-41FD-9446-8F8A0F840305}"/>
    <cellStyle name="Calculation 2 3 4 3 4 4" xfId="14354" xr:uid="{8C424AA9-2C34-4F6D-B5B1-C1F88A6173B1}"/>
    <cellStyle name="Calculation 2 3 4 3 5" xfId="10891" xr:uid="{7ED2ABBF-3291-4C58-B9CD-11630EAF240A}"/>
    <cellStyle name="Calculation 2 3 4 3 6" xfId="12195" xr:uid="{197CA21B-3F97-418E-8937-510C76DAC779}"/>
    <cellStyle name="Calculation 2 3 4 3 7" xfId="13387" xr:uid="{BBCC3BF9-396C-4632-8302-0DC67D09B9DF}"/>
    <cellStyle name="Calculation 2 3 4 4" xfId="9601" xr:uid="{8EC5D186-E3E6-490F-9218-6CBCB4E60542}"/>
    <cellStyle name="Calculation 2 3 4 4 2" xfId="11147" xr:uid="{7839C0AC-AF97-43CA-8590-9DD879230D71}"/>
    <cellStyle name="Calculation 2 3 4 4 3" xfId="12442" xr:uid="{202C17B3-7008-482B-9F6E-C24F260D5ED9}"/>
    <cellStyle name="Calculation 2 3 4 4 4" xfId="13634" xr:uid="{752707FC-B32C-4053-ACC0-B31048698E45}"/>
    <cellStyle name="Calculation 2 3 4 5" xfId="10646" xr:uid="{0FC29D7C-BBB8-459D-BF22-469E755E8E16}"/>
    <cellStyle name="Calculation 2 3 4 6" xfId="10629" xr:uid="{AA350BF0-A0F5-44E0-A784-EC3ECE577960}"/>
    <cellStyle name="Calculation 2 3 5" xfId="7902" xr:uid="{D4D4C26B-F540-4FDA-8193-ED90FBD4D4C8}"/>
    <cellStyle name="Calculation 2 3 5 2" xfId="9223" xr:uid="{97AB44D8-4643-422C-A825-3B157D8CCECF}"/>
    <cellStyle name="Calculation 2 3 5 2 2" xfId="9528" xr:uid="{5081DFC6-E95A-4171-913C-DD673D80A755}"/>
    <cellStyle name="Calculation 2 3 5 2 2 2" xfId="10017" xr:uid="{F8BB59B1-DE7D-415E-B4C0-5C86D1D6B4C7}"/>
    <cellStyle name="Calculation 2 3 5 2 2 2 2" xfId="11563" xr:uid="{31BD0B1C-69FD-4B24-977E-77100D419944}"/>
    <cellStyle name="Calculation 2 3 5 2 2 2 3" xfId="12851" xr:uid="{3B914B5C-7CF7-4450-8922-E2B40643E1E6}"/>
    <cellStyle name="Calculation 2 3 5 2 2 2 4" xfId="14043" xr:uid="{2EE9DD8F-77E9-4852-A8C1-C5B187BFCBBD}"/>
    <cellStyle name="Calculation 2 3 5 2 2 3" xfId="10245" xr:uid="{D75A2B86-B245-429C-9C54-691DA9AFAA4E}"/>
    <cellStyle name="Calculation 2 3 5 2 2 3 2" xfId="11791" xr:uid="{13EEE857-F778-4E5F-847B-DBEDF54FB50F}"/>
    <cellStyle name="Calculation 2 3 5 2 2 3 3" xfId="13064" xr:uid="{E1EF98B2-4CD7-42B6-8959-7C4D373D71B7}"/>
    <cellStyle name="Calculation 2 3 5 2 2 3 4" xfId="14256" xr:uid="{71F805AA-44DE-439B-9A75-003A6DC321D9}"/>
    <cellStyle name="Calculation 2 3 5 2 2 4" xfId="10526" xr:uid="{B644F194-3212-41B4-B100-FF28E4AEDBFB}"/>
    <cellStyle name="Calculation 2 3 5 2 2 4 2" xfId="12072" xr:uid="{8192CA42-40B0-4EDB-BA7E-E72426FEDB4B}"/>
    <cellStyle name="Calculation 2 3 5 2 2 4 3" xfId="13345" xr:uid="{14967B72-E1BE-4F89-9D94-1B121E2B0A60}"/>
    <cellStyle name="Calculation 2 3 5 2 2 4 4" xfId="14537" xr:uid="{4F45A8B5-E723-4D5F-A59A-300CDF8810C3}"/>
    <cellStyle name="Calculation 2 3 5 2 2 5" xfId="11079" xr:uid="{5FACCC67-03EE-45D7-ABF5-C9C9E4C5ECF5}"/>
    <cellStyle name="Calculation 2 3 5 2 2 6" xfId="12378" xr:uid="{8A393A8A-9E4E-48CC-919B-B07F898391EE}"/>
    <cellStyle name="Calculation 2 3 5 2 2 7" xfId="13570" xr:uid="{BB2FFEF9-7022-4B33-B9C6-85ED9C063F19}"/>
    <cellStyle name="Calculation 2 3 5 2 3" xfId="9734" xr:uid="{F5FA7123-4F3C-4ACC-ABAB-B8BCA95DB981}"/>
    <cellStyle name="Calculation 2 3 5 2 3 2" xfId="11280" xr:uid="{C08FCCB6-486A-4ABE-A9F3-CA02F9814070}"/>
    <cellStyle name="Calculation 2 3 5 2 3 3" xfId="12573" xr:uid="{505FFF62-8270-476B-851B-61BFFA356636}"/>
    <cellStyle name="Calculation 2 3 5 2 3 4" xfId="13765" xr:uid="{746E6A73-FB4E-4502-9728-BD604A58E972}"/>
    <cellStyle name="Calculation 2 3 5 2 4" xfId="10795" xr:uid="{4319F181-5ED3-4601-9B01-DE0411ADFDF7}"/>
    <cellStyle name="Calculation 2 3 5 2 5" xfId="12103" xr:uid="{76279B01-B90F-45E2-9F46-0006B4FEFCB1}"/>
    <cellStyle name="Calculation 2 3 5 3" xfId="9355" xr:uid="{EDAAC2D0-7F7A-4129-A068-08FDE9D03319}"/>
    <cellStyle name="Calculation 2 3 5 3 2" xfId="9856" xr:uid="{0E4FA7B7-CBC8-4CC7-95B0-9220D888F348}"/>
    <cellStyle name="Calculation 2 3 5 3 2 2" xfId="11402" xr:uid="{621DBE8D-A0F6-45F0-AC5D-E6AD27E7ECC3}"/>
    <cellStyle name="Calculation 2 3 5 3 2 3" xfId="12690" xr:uid="{76DF9E56-7EA0-487F-8826-49648B0B3292}"/>
    <cellStyle name="Calculation 2 3 5 3 2 4" xfId="13882" xr:uid="{2865825C-8F29-4AD7-8CD8-EC584F6F42B8}"/>
    <cellStyle name="Calculation 2 3 5 3 3" xfId="10084" xr:uid="{50502E01-7F60-45FE-A022-E669244BC972}"/>
    <cellStyle name="Calculation 2 3 5 3 3 2" xfId="11630" xr:uid="{633EED9D-B309-425E-90BF-A47B90EF1A5B}"/>
    <cellStyle name="Calculation 2 3 5 3 3 3" xfId="12903" xr:uid="{DE440933-0838-405A-92CA-2901FB99BD70}"/>
    <cellStyle name="Calculation 2 3 5 3 3 4" xfId="14095" xr:uid="{2A2F8CF3-73B3-43A6-97A3-3CD2DAD41BFE}"/>
    <cellStyle name="Calculation 2 3 5 3 4" xfId="10365" xr:uid="{C386A0DD-40CB-41A0-95D5-5924A7AED97E}"/>
    <cellStyle name="Calculation 2 3 5 3 4 2" xfId="11911" xr:uid="{2689679B-CEF7-4D9B-A90A-7A3187D671FC}"/>
    <cellStyle name="Calculation 2 3 5 3 4 3" xfId="13184" xr:uid="{67E4BC5D-A38B-48B9-9FD2-E97694296C26}"/>
    <cellStyle name="Calculation 2 3 5 3 4 4" xfId="14376" xr:uid="{2E1FC363-A3A1-4498-A5A8-08EB816DC2CD}"/>
    <cellStyle name="Calculation 2 3 5 3 5" xfId="10913" xr:uid="{D5046B08-7100-4ABC-86C4-B08E9D364B28}"/>
    <cellStyle name="Calculation 2 3 5 3 6" xfId="12217" xr:uid="{497075C3-39A9-4640-B2C1-D89C2E9C0F5D}"/>
    <cellStyle name="Calculation 2 3 5 3 7" xfId="13409" xr:uid="{896D79B6-2101-4ADF-BE3A-59F1A6C171DF}"/>
    <cellStyle name="Calculation 2 3 5 4" xfId="9648" xr:uid="{501212B7-2868-4694-B912-7E15DDE52437}"/>
    <cellStyle name="Calculation 2 3 5 4 2" xfId="11194" xr:uid="{7E2DD57E-3410-460E-927B-7537799BF802}"/>
    <cellStyle name="Calculation 2 3 5 4 3" xfId="12488" xr:uid="{5BEF0559-B856-429C-B958-2E499F74EA7A}"/>
    <cellStyle name="Calculation 2 3 5 4 4" xfId="13680" xr:uid="{1849AD84-E435-4E6C-A18F-45EE440BFCA1}"/>
    <cellStyle name="Calculation 2 3 5 5" xfId="10647" xr:uid="{1366A38A-12EC-4A9A-A2C1-971540556E60}"/>
    <cellStyle name="Calculation 2 3 5 6" xfId="10628" xr:uid="{2F07A614-AAE5-4350-942A-8115AD0A55DB}"/>
    <cellStyle name="Calculation 2 3 6" xfId="7903" xr:uid="{1FB48BD2-0B38-45F0-823D-B33911DAE3DA}"/>
    <cellStyle name="Calculation 2 3 6 2" xfId="9224" xr:uid="{27AF7900-951E-4B4E-95E2-B185A1BE5FA6}"/>
    <cellStyle name="Calculation 2 3 6 2 2" xfId="9384" xr:uid="{D5693BFD-2F43-453D-83F1-BB6582C8E636}"/>
    <cellStyle name="Calculation 2 3 6 2 2 2" xfId="9882" xr:uid="{E695C24A-9230-4FA8-BB08-6B16327F9815}"/>
    <cellStyle name="Calculation 2 3 6 2 2 2 2" xfId="11428" xr:uid="{8E81E3D5-9820-4303-BF9F-F7DD2B934ABA}"/>
    <cellStyle name="Calculation 2 3 6 2 2 2 3" xfId="12716" xr:uid="{27E116B5-2FCA-446C-A8C4-49559E878901}"/>
    <cellStyle name="Calculation 2 3 6 2 2 2 4" xfId="13908" xr:uid="{5ADACD87-43E9-4251-8DE2-C41EC77F73E4}"/>
    <cellStyle name="Calculation 2 3 6 2 2 3" xfId="10110" xr:uid="{4819ED45-DA1A-4430-807E-1F6BE000B13D}"/>
    <cellStyle name="Calculation 2 3 6 2 2 3 2" xfId="11656" xr:uid="{C9B609BC-EFAB-42F4-BB26-4D7ABF343D18}"/>
    <cellStyle name="Calculation 2 3 6 2 2 3 3" xfId="12929" xr:uid="{7F7EF9DA-CD23-487D-A133-95BA86804611}"/>
    <cellStyle name="Calculation 2 3 6 2 2 3 4" xfId="14121" xr:uid="{101E2065-6DA2-4BE9-805A-077CA6072A73}"/>
    <cellStyle name="Calculation 2 3 6 2 2 4" xfId="10391" xr:uid="{51BD2881-8A71-4B95-9EC4-62BBA4BCD1AB}"/>
    <cellStyle name="Calculation 2 3 6 2 2 4 2" xfId="11937" xr:uid="{FDD2522C-5281-4DCF-9E46-B19889A6571B}"/>
    <cellStyle name="Calculation 2 3 6 2 2 4 3" xfId="13210" xr:uid="{A26CA180-1443-43EA-A401-1A08A7BB126F}"/>
    <cellStyle name="Calculation 2 3 6 2 2 4 4" xfId="14402" xr:uid="{E7FCBA7C-EB93-4E43-B212-B60C78E1AE41}"/>
    <cellStyle name="Calculation 2 3 6 2 2 5" xfId="10940" xr:uid="{693F43B7-D12C-42F6-831B-E7C07E696F31}"/>
    <cellStyle name="Calculation 2 3 6 2 2 6" xfId="12243" xr:uid="{8C30DBA4-C357-4084-96FA-F0CF116ABECF}"/>
    <cellStyle name="Calculation 2 3 6 2 2 7" xfId="13435" xr:uid="{0D8CBF58-93D2-443D-BA24-24050F8638D1}"/>
    <cellStyle name="Calculation 2 3 6 2 3" xfId="9733" xr:uid="{B5C0E61B-F7D0-499E-872F-F7607D1B8197}"/>
    <cellStyle name="Calculation 2 3 6 2 3 2" xfId="11279" xr:uid="{6ECE7AF6-6C47-43FF-A314-DCBBE613F3C6}"/>
    <cellStyle name="Calculation 2 3 6 2 3 3" xfId="12572" xr:uid="{E599D66F-52BE-4558-AFDC-2BC70FD7D5E6}"/>
    <cellStyle name="Calculation 2 3 6 2 3 4" xfId="13764" xr:uid="{33E223C0-41F5-476D-97FF-3D3B1DF925A4}"/>
    <cellStyle name="Calculation 2 3 6 2 4" xfId="10796" xr:uid="{1D7A83BF-760E-4222-AF72-8EAFA7CC3764}"/>
    <cellStyle name="Calculation 2 3 6 2 5" xfId="12104" xr:uid="{E34DCF3C-97C9-4ECD-A2E9-DB8E57D01CAA}"/>
    <cellStyle name="Calculation 2 3 6 3" xfId="9514" xr:uid="{59177B6C-C2DF-4F5B-A249-E3F436A6A22A}"/>
    <cellStyle name="Calculation 2 3 6 3 2" xfId="10003" xr:uid="{12B9CA11-4051-4139-8D81-CB55ED888B84}"/>
    <cellStyle name="Calculation 2 3 6 3 2 2" xfId="11549" xr:uid="{5C122198-542A-415F-BBF0-496E49F0E97D}"/>
    <cellStyle name="Calculation 2 3 6 3 2 3" xfId="12837" xr:uid="{07790165-B8B6-4E8E-89CD-A87B545DC39A}"/>
    <cellStyle name="Calculation 2 3 6 3 2 4" xfId="14029" xr:uid="{BE8C1F07-DCF4-4A14-A880-97B64B7C51C3}"/>
    <cellStyle name="Calculation 2 3 6 3 3" xfId="10231" xr:uid="{5D921645-DA95-4BB9-96BD-CC2FB269A362}"/>
    <cellStyle name="Calculation 2 3 6 3 3 2" xfId="11777" xr:uid="{85F9FC7C-3171-45D0-816F-188590990764}"/>
    <cellStyle name="Calculation 2 3 6 3 3 3" xfId="13050" xr:uid="{44BE59BA-515C-4D45-B95B-D79318CEAA24}"/>
    <cellStyle name="Calculation 2 3 6 3 3 4" xfId="14242" xr:uid="{654054EF-18E9-42B3-BEF5-01287FFCDD2E}"/>
    <cellStyle name="Calculation 2 3 6 3 4" xfId="10512" xr:uid="{3DA79F97-B3E8-4E0C-9DE9-92855876FC58}"/>
    <cellStyle name="Calculation 2 3 6 3 4 2" xfId="12058" xr:uid="{7652136F-4041-4C8A-8C53-584A7CE41551}"/>
    <cellStyle name="Calculation 2 3 6 3 4 3" xfId="13331" xr:uid="{DC5E99B2-5FDF-4BBC-A6E6-4D93A90FF66A}"/>
    <cellStyle name="Calculation 2 3 6 3 4 4" xfId="14523" xr:uid="{A3F1E73C-6E92-4D41-9119-D9A47CE97978}"/>
    <cellStyle name="Calculation 2 3 6 3 5" xfId="11065" xr:uid="{D272BCA8-2855-4C1F-AD9C-8E84AECBE7EB}"/>
    <cellStyle name="Calculation 2 3 6 3 6" xfId="12364" xr:uid="{A72FA729-2137-4955-B015-1FB51C6F752D}"/>
    <cellStyle name="Calculation 2 3 6 3 7" xfId="13556" xr:uid="{5BC9FD29-42FF-4080-A803-EC4D2AA877E3}"/>
    <cellStyle name="Calculation 2 3 6 4" xfId="9647" xr:uid="{42260A6F-1172-40F7-8B4A-AD307C691E71}"/>
    <cellStyle name="Calculation 2 3 6 4 2" xfId="11193" xr:uid="{DCA34DDB-2CB9-4CB6-9F70-5964C052589F}"/>
    <cellStyle name="Calculation 2 3 6 4 3" xfId="12487" xr:uid="{B8CA33B3-BF14-46FD-B08D-D25FF88E60C3}"/>
    <cellStyle name="Calculation 2 3 6 4 4" xfId="13679" xr:uid="{85F6AA22-58A9-4B31-8EB2-A6BCD19A4E8F}"/>
    <cellStyle name="Calculation 2 3 6 5" xfId="10648" xr:uid="{A72D5873-7895-493F-876D-23D9ABDD613B}"/>
    <cellStyle name="Calculation 2 3 6 6" xfId="10586" xr:uid="{42F6E94E-9633-44E5-8C06-D8CF0BFFEEEB}"/>
    <cellStyle name="Calculation 2 3 7" xfId="7904" xr:uid="{ABFC1C05-E7EB-4F1A-8330-6338B0258048}"/>
    <cellStyle name="Calculation 2 3 7 2" xfId="9225" xr:uid="{0B849B2D-8D74-4597-90C5-0696ED44EB41}"/>
    <cellStyle name="Calculation 2 3 7 2 2" xfId="9503" xr:uid="{2925F4F6-680E-4CDD-BCA0-1CCBB2549BBB}"/>
    <cellStyle name="Calculation 2 3 7 2 2 2" xfId="9993" xr:uid="{A893AACC-0CA0-465B-A3E6-29345CD7FA70}"/>
    <cellStyle name="Calculation 2 3 7 2 2 2 2" xfId="11539" xr:uid="{DB22F592-E3DF-4DBC-928F-2832115E050C}"/>
    <cellStyle name="Calculation 2 3 7 2 2 2 3" xfId="12827" xr:uid="{EAC87160-5E7A-499B-A0C1-370BE6A5B50B}"/>
    <cellStyle name="Calculation 2 3 7 2 2 2 4" xfId="14019" xr:uid="{7AB81B4A-234D-428F-8F87-70F59D022E81}"/>
    <cellStyle name="Calculation 2 3 7 2 2 3" xfId="10221" xr:uid="{E2A7A55A-9791-4A55-BFF3-BBDC5EE8ACF0}"/>
    <cellStyle name="Calculation 2 3 7 2 2 3 2" xfId="11767" xr:uid="{1E07E0A8-A358-4849-9F8B-6BD92559937F}"/>
    <cellStyle name="Calculation 2 3 7 2 2 3 3" xfId="13040" xr:uid="{B7CBBE6A-1946-4F23-B0D4-F75C946287F1}"/>
    <cellStyle name="Calculation 2 3 7 2 2 3 4" xfId="14232" xr:uid="{D219E26E-C12A-45A0-B19C-6B1826DA8D05}"/>
    <cellStyle name="Calculation 2 3 7 2 2 4" xfId="10502" xr:uid="{C6107895-B62E-46FC-BFBA-2C1A4A9C4F1D}"/>
    <cellStyle name="Calculation 2 3 7 2 2 4 2" xfId="12048" xr:uid="{A58D9EA2-CB0D-426C-935B-9B175A58CBE6}"/>
    <cellStyle name="Calculation 2 3 7 2 2 4 3" xfId="13321" xr:uid="{7073D5EF-25BC-480A-9913-4EFC96E22B65}"/>
    <cellStyle name="Calculation 2 3 7 2 2 4 4" xfId="14513" xr:uid="{20620BEE-4860-4412-A0FA-A7AACF2CDA68}"/>
    <cellStyle name="Calculation 2 3 7 2 2 5" xfId="11055" xr:uid="{3A4DA0D3-0BCB-4702-8283-BD8BEFAB4B2C}"/>
    <cellStyle name="Calculation 2 3 7 2 2 6" xfId="12354" xr:uid="{D4D29B17-7C49-4DEC-8835-A039D14A64B0}"/>
    <cellStyle name="Calculation 2 3 7 2 2 7" xfId="13546" xr:uid="{0D4C6574-B696-4534-85C3-03671AB8EAA6}"/>
    <cellStyle name="Calculation 2 3 7 2 3" xfId="9732" xr:uid="{53B38A1D-4C5B-4C2B-944F-402C3B7DA217}"/>
    <cellStyle name="Calculation 2 3 7 2 3 2" xfId="11278" xr:uid="{4E781163-BDEA-4F91-82B4-300833D46C46}"/>
    <cellStyle name="Calculation 2 3 7 2 3 3" xfId="12571" xr:uid="{5DEFF80D-EDB5-415E-B99F-D65CA5C4B916}"/>
    <cellStyle name="Calculation 2 3 7 2 3 4" xfId="13763" xr:uid="{80DA47E7-DA25-4282-96C6-17982CCFB080}"/>
    <cellStyle name="Calculation 2 3 7 2 4" xfId="10797" xr:uid="{9D185BCC-B1AE-4124-9DDD-8254619B7221}"/>
    <cellStyle name="Calculation 2 3 7 2 5" xfId="12105" xr:uid="{2C339D74-79A5-446F-A280-EB83AD126680}"/>
    <cellStyle name="Calculation 2 3 7 3" xfId="9327" xr:uid="{BD3AAA9B-A4E3-47F9-9C93-FA10099172B0}"/>
    <cellStyle name="Calculation 2 3 7 3 2" xfId="9829" xr:uid="{27E4F6E2-B499-4CD2-B556-0B2249428816}"/>
    <cellStyle name="Calculation 2 3 7 3 2 2" xfId="11375" xr:uid="{67C30BF8-2E2D-490D-93AA-3227307DE3FA}"/>
    <cellStyle name="Calculation 2 3 7 3 2 3" xfId="12663" xr:uid="{64D88A15-FE39-431A-8066-7B602CD9C15E}"/>
    <cellStyle name="Calculation 2 3 7 3 2 4" xfId="13855" xr:uid="{2BEE8109-651A-486B-85EE-A96DBAE309A5}"/>
    <cellStyle name="Calculation 2 3 7 3 3" xfId="10057" xr:uid="{4B68F63C-9EC0-4BEA-83BE-E56DE4C484A9}"/>
    <cellStyle name="Calculation 2 3 7 3 3 2" xfId="11603" xr:uid="{0C443B8C-A1C0-4670-B48A-C66D49B0D0A6}"/>
    <cellStyle name="Calculation 2 3 7 3 3 3" xfId="12876" xr:uid="{BDA19CB0-3EA6-4AB4-97B2-A6185D020507}"/>
    <cellStyle name="Calculation 2 3 7 3 3 4" xfId="14068" xr:uid="{2A7A3D04-E6E3-4CE8-831B-7A8AC19E5441}"/>
    <cellStyle name="Calculation 2 3 7 3 4" xfId="10338" xr:uid="{69FA6E39-F739-445B-AC22-C01E8758AC4D}"/>
    <cellStyle name="Calculation 2 3 7 3 4 2" xfId="11884" xr:uid="{29086950-6115-4C12-87B7-595F9B990977}"/>
    <cellStyle name="Calculation 2 3 7 3 4 3" xfId="13157" xr:uid="{EB64CD85-4DD8-4BE1-B72F-6A402F5B7C22}"/>
    <cellStyle name="Calculation 2 3 7 3 4 4" xfId="14349" xr:uid="{7302445C-34BF-4864-9DB8-ED3B51F12956}"/>
    <cellStyle name="Calculation 2 3 7 3 5" xfId="10885" xr:uid="{08669231-6756-4DF9-AF89-8B402509496E}"/>
    <cellStyle name="Calculation 2 3 7 3 6" xfId="12190" xr:uid="{27EEE323-A6AB-4504-B180-6AE862DC2705}"/>
    <cellStyle name="Calculation 2 3 7 3 7" xfId="13382" xr:uid="{B4F848E4-3039-46A6-B7EB-D0BB0083DF08}"/>
    <cellStyle name="Calculation 2 3 7 4" xfId="9600" xr:uid="{27064B23-34F0-46E9-9DD6-A00E2E93FE5D}"/>
    <cellStyle name="Calculation 2 3 7 4 2" xfId="11146" xr:uid="{B9EEA3BA-8F13-47D9-806F-6DCCC0BF9570}"/>
    <cellStyle name="Calculation 2 3 7 4 3" xfId="12441" xr:uid="{274422C7-CE67-4F29-80E3-FB6A42A586EC}"/>
    <cellStyle name="Calculation 2 3 7 4 4" xfId="13633" xr:uid="{B16D13E1-E3EF-41C0-916F-A217DF514D3D}"/>
    <cellStyle name="Calculation 2 3 7 5" xfId="10649" xr:uid="{2D238E23-981F-4785-B322-47546B2CBA15}"/>
    <cellStyle name="Calculation 2 3 7 6" xfId="10585" xr:uid="{7B629130-96B4-496F-8396-1A0CAD64C820}"/>
    <cellStyle name="Calculation 2 3 8" xfId="9219" xr:uid="{4839A736-E806-45EE-A4BD-437506442B15}"/>
    <cellStyle name="Calculation 2 3 8 2" xfId="9465" xr:uid="{E342A760-6602-47EA-8232-0FB96204A597}"/>
    <cellStyle name="Calculation 2 3 8 2 2" xfId="9957" xr:uid="{5BEDC5A9-5A6D-4185-90CB-4DE149C711B2}"/>
    <cellStyle name="Calculation 2 3 8 2 2 2" xfId="11503" xr:uid="{6A8294BD-5ABE-49A4-838D-4A394F55FAFB}"/>
    <cellStyle name="Calculation 2 3 8 2 2 3" xfId="12791" xr:uid="{E5E8468C-FFD9-411E-8737-44B8632781EB}"/>
    <cellStyle name="Calculation 2 3 8 2 2 4" xfId="13983" xr:uid="{D6279565-CE05-4640-9108-2C83F1BA3EC1}"/>
    <cellStyle name="Calculation 2 3 8 2 3" xfId="10185" xr:uid="{EF24A73B-BD55-47E2-BB6A-D810CD9F9ECE}"/>
    <cellStyle name="Calculation 2 3 8 2 3 2" xfId="11731" xr:uid="{50615C8D-1995-4D93-9379-1A3A199C8699}"/>
    <cellStyle name="Calculation 2 3 8 2 3 3" xfId="13004" xr:uid="{B1F4D023-84DE-4788-BF61-704C85080400}"/>
    <cellStyle name="Calculation 2 3 8 2 3 4" xfId="14196" xr:uid="{308783BE-4DA0-4B7C-A4E1-85544C87AD23}"/>
    <cellStyle name="Calculation 2 3 8 2 4" xfId="10466" xr:uid="{86F502EB-E146-478B-B8C7-7479FBEDE20F}"/>
    <cellStyle name="Calculation 2 3 8 2 4 2" xfId="12012" xr:uid="{D1A3F4FD-28F1-48BA-818D-30C5B996C272}"/>
    <cellStyle name="Calculation 2 3 8 2 4 3" xfId="13285" xr:uid="{453ADB4A-E03D-4E1C-A2BF-1269E98E7107}"/>
    <cellStyle name="Calculation 2 3 8 2 4 4" xfId="14477" xr:uid="{082AD56D-EB26-4C3F-A6C8-903B0BFBD53F}"/>
    <cellStyle name="Calculation 2 3 8 2 5" xfId="11017" xr:uid="{881F5407-1693-4D64-BD01-65B043A48B55}"/>
    <cellStyle name="Calculation 2 3 8 2 6" xfId="12318" xr:uid="{F5286032-2BB3-4577-A365-D317CD8B1829}"/>
    <cellStyle name="Calculation 2 3 8 2 7" xfId="13510" xr:uid="{E9734397-F2A3-4A27-BAF3-E0EE5F3B2C97}"/>
    <cellStyle name="Calculation 2 3 8 3" xfId="9738" xr:uid="{6282A85B-C39A-4531-9818-10D48DD6AC0D}"/>
    <cellStyle name="Calculation 2 3 8 3 2" xfId="11284" xr:uid="{F3A996ED-84E8-4DA4-AE8F-C64AE07E18BA}"/>
    <cellStyle name="Calculation 2 3 8 3 3" xfId="12577" xr:uid="{14E38354-9348-4F30-946D-1F8E87A943E9}"/>
    <cellStyle name="Calculation 2 3 8 3 4" xfId="13769" xr:uid="{70AE73BF-7477-48A1-B472-4A2558952CE2}"/>
    <cellStyle name="Calculation 2 3 8 4" xfId="10791" xr:uid="{8112F56B-678C-47A7-88B4-1001097A515C}"/>
    <cellStyle name="Calculation 2 3 8 5" xfId="12099" xr:uid="{64C3D1AC-AA60-4E70-86CD-41D9756D773B}"/>
    <cellStyle name="Calculation 2 3 9" xfId="9369" xr:uid="{1E3FFB47-7CCA-428F-BD54-71E7D8A89D72}"/>
    <cellStyle name="Calculation 2 3 9 2" xfId="9869" xr:uid="{77447B48-37C3-4B22-837C-EF9735CEE6DD}"/>
    <cellStyle name="Calculation 2 3 9 2 2" xfId="11415" xr:uid="{BCBCCD1A-2584-44E5-83A0-AB2B2A0C5ABD}"/>
    <cellStyle name="Calculation 2 3 9 2 3" xfId="12703" xr:uid="{56287116-2CCB-4AE2-9A64-2CDADBF42A7C}"/>
    <cellStyle name="Calculation 2 3 9 2 4" xfId="13895" xr:uid="{02067A15-BFC6-4D00-9790-4CC4C8234A56}"/>
    <cellStyle name="Calculation 2 3 9 3" xfId="10097" xr:uid="{AFC7C46A-5ED0-41FC-9E22-2DD9A57684A4}"/>
    <cellStyle name="Calculation 2 3 9 3 2" xfId="11643" xr:uid="{B1BD1E46-0F99-4DC3-A835-ECF86CCEC27C}"/>
    <cellStyle name="Calculation 2 3 9 3 3" xfId="12916" xr:uid="{0148184B-1F28-4AED-A626-D9E261D2C890}"/>
    <cellStyle name="Calculation 2 3 9 3 4" xfId="14108" xr:uid="{E573DF79-243F-4429-A128-B571E4AB734D}"/>
    <cellStyle name="Calculation 2 3 9 4" xfId="10378" xr:uid="{A8DC04C8-B2A7-4001-8A80-3C66A0D709A2}"/>
    <cellStyle name="Calculation 2 3 9 4 2" xfId="11924" xr:uid="{F5DA3F6E-B15D-43E1-9E4F-CC985013FA3E}"/>
    <cellStyle name="Calculation 2 3 9 4 3" xfId="13197" xr:uid="{2D5B1C15-0549-4196-A830-D12B12CEF9F6}"/>
    <cellStyle name="Calculation 2 3 9 4 4" xfId="14389" xr:uid="{A27DB7EC-9938-403F-8747-D57CAE221672}"/>
    <cellStyle name="Calculation 2 3 9 5" xfId="10926" xr:uid="{BEEAD5B9-73ED-45DB-AC71-448E106229BF}"/>
    <cellStyle name="Calculation 2 3 9 6" xfId="12230" xr:uid="{58DEDE19-AE21-4714-AFAE-492CAE338E49}"/>
    <cellStyle name="Calculation 2 3 9 7" xfId="13422" xr:uid="{E2118117-61C2-44E5-8818-F9AB07FE492A}"/>
    <cellStyle name="Calculation 2 4" xfId="7905" xr:uid="{C8E78336-DE5D-406A-9438-A15F05EECC08}"/>
    <cellStyle name="Calculation 2 4 10" xfId="9599" xr:uid="{1564A03E-B85B-4475-9C3A-9C6A8D2778F7}"/>
    <cellStyle name="Calculation 2 4 10 2" xfId="11145" xr:uid="{959B9397-29F9-4F85-8265-D1B2412C295A}"/>
    <cellStyle name="Calculation 2 4 10 3" xfId="12440" xr:uid="{2D4D6C51-ADFD-4FF1-BF92-0F9F6BDA9B65}"/>
    <cellStyle name="Calculation 2 4 10 4" xfId="13632" xr:uid="{A713B8F2-0D94-45E7-9E11-0131E51761B5}"/>
    <cellStyle name="Calculation 2 4 11" xfId="10650" xr:uid="{0D0906E7-628B-4139-A446-295092F5E0AB}"/>
    <cellStyle name="Calculation 2 4 12" xfId="10598" xr:uid="{2229C178-7559-4E53-83D9-33F393934E44}"/>
    <cellStyle name="Calculation 2 4 2" xfId="7906" xr:uid="{07A0F7F3-9774-4A0D-8767-591D26E168DD}"/>
    <cellStyle name="Calculation 2 4 2 2" xfId="9227" xr:uid="{1A7CC734-0A24-4B9F-A630-AB3D7025DEFB}"/>
    <cellStyle name="Calculation 2 4 2 2 2" xfId="9348" xr:uid="{BC692884-851D-4754-BC3C-4A31D183FFE4}"/>
    <cellStyle name="Calculation 2 4 2 2 2 2" xfId="9849" xr:uid="{1F462ED6-3EF8-4620-B798-E06105188E58}"/>
    <cellStyle name="Calculation 2 4 2 2 2 2 2" xfId="11395" xr:uid="{E23DFD9E-850B-415C-ADB3-D46DE90511E4}"/>
    <cellStyle name="Calculation 2 4 2 2 2 2 3" xfId="12683" xr:uid="{894E3D23-9669-4DAA-9F49-B7A0AA01C519}"/>
    <cellStyle name="Calculation 2 4 2 2 2 2 4" xfId="13875" xr:uid="{3EE64680-091A-4617-A8CF-D7BBB05EC67B}"/>
    <cellStyle name="Calculation 2 4 2 2 2 3" xfId="10077" xr:uid="{74A46220-8B7D-43D4-8332-49F24145E33A}"/>
    <cellStyle name="Calculation 2 4 2 2 2 3 2" xfId="11623" xr:uid="{3FD421F0-5E89-4C32-8126-BCD569381122}"/>
    <cellStyle name="Calculation 2 4 2 2 2 3 3" xfId="12896" xr:uid="{1254402B-6466-42B4-8B9F-0A105DD07087}"/>
    <cellStyle name="Calculation 2 4 2 2 2 3 4" xfId="14088" xr:uid="{5F4902DC-4F26-4918-BBB1-A7B25051EF84}"/>
    <cellStyle name="Calculation 2 4 2 2 2 4" xfId="10358" xr:uid="{1BF2F144-A746-4EDD-96DE-5B092F800E70}"/>
    <cellStyle name="Calculation 2 4 2 2 2 4 2" xfId="11904" xr:uid="{6E84A63E-2DF0-4075-8C21-B53021E47DD5}"/>
    <cellStyle name="Calculation 2 4 2 2 2 4 3" xfId="13177" xr:uid="{9BE7FDCE-B5D6-440D-913C-39B80DD2E316}"/>
    <cellStyle name="Calculation 2 4 2 2 2 4 4" xfId="14369" xr:uid="{41D9A05A-E4E1-49C3-B180-DCF2DE7FDB40}"/>
    <cellStyle name="Calculation 2 4 2 2 2 5" xfId="10906" xr:uid="{8D197F61-0700-4C9F-AF03-157E066CB10F}"/>
    <cellStyle name="Calculation 2 4 2 2 2 6" xfId="12210" xr:uid="{32EBAA7D-C4B3-4058-82F5-52BFB6E5C0A6}"/>
    <cellStyle name="Calculation 2 4 2 2 2 7" xfId="13402" xr:uid="{5A603F47-147B-4FA0-AA59-41EC1B88808B}"/>
    <cellStyle name="Calculation 2 4 2 2 3" xfId="9730" xr:uid="{BEB48E71-B1D4-40B6-8D78-B1CC04CA97E3}"/>
    <cellStyle name="Calculation 2 4 2 2 3 2" xfId="11276" xr:uid="{8CDAB7B8-C35B-49E6-AF3D-0B1AB4D060F6}"/>
    <cellStyle name="Calculation 2 4 2 2 3 3" xfId="12569" xr:uid="{F45F7161-25E9-44CA-9D36-37B10B31B161}"/>
    <cellStyle name="Calculation 2 4 2 2 3 4" xfId="13761" xr:uid="{9B5EF231-9BE6-46BF-8306-2A06A99A514F}"/>
    <cellStyle name="Calculation 2 4 2 2 4" xfId="10799" xr:uid="{D5234031-863A-4166-86F2-737E6BE27852}"/>
    <cellStyle name="Calculation 2 4 2 2 5" xfId="12107" xr:uid="{F8079511-128E-4CDD-8D64-C399455BFA8D}"/>
    <cellStyle name="Calculation 2 4 2 3" xfId="9538" xr:uid="{58163225-364E-45D8-8472-CECB9CA5A959}"/>
    <cellStyle name="Calculation 2 4 2 3 2" xfId="10027" xr:uid="{34C1D8D2-B5AB-40D7-89FB-A286E4083E06}"/>
    <cellStyle name="Calculation 2 4 2 3 2 2" xfId="11573" xr:uid="{EB4E2A1A-D137-422F-9CD1-1E2E56EA361E}"/>
    <cellStyle name="Calculation 2 4 2 3 2 3" xfId="12861" xr:uid="{2D92E797-E973-406A-AB92-C837F8CF726F}"/>
    <cellStyle name="Calculation 2 4 2 3 2 4" xfId="14053" xr:uid="{A6878399-3352-4B16-8363-A1CFC899AB59}"/>
    <cellStyle name="Calculation 2 4 2 3 3" xfId="10255" xr:uid="{B753E646-9188-491F-BE5B-811B15228B1E}"/>
    <cellStyle name="Calculation 2 4 2 3 3 2" xfId="11801" xr:uid="{5DD06C3E-DDE7-4865-BB9A-7D42C13DC804}"/>
    <cellStyle name="Calculation 2 4 2 3 3 3" xfId="13074" xr:uid="{510B6820-04E7-4B8B-8BF8-1AE00D3C91E9}"/>
    <cellStyle name="Calculation 2 4 2 3 3 4" xfId="14266" xr:uid="{4D0D3930-8034-4FCC-BCCC-447E76107DE4}"/>
    <cellStyle name="Calculation 2 4 2 3 4" xfId="10536" xr:uid="{0B218C2C-86E5-4979-873D-0C071A3DD122}"/>
    <cellStyle name="Calculation 2 4 2 3 4 2" xfId="12082" xr:uid="{89342B69-4E5C-4F80-A081-64D99DD77279}"/>
    <cellStyle name="Calculation 2 4 2 3 4 3" xfId="13355" xr:uid="{687918F5-7F73-4B2E-B84F-03187B0A2EB5}"/>
    <cellStyle name="Calculation 2 4 2 3 4 4" xfId="14547" xr:uid="{723A600B-3A2F-4EF0-B9A2-511AAA4A2CE1}"/>
    <cellStyle name="Calculation 2 4 2 3 5" xfId="11089" xr:uid="{AC76B1C4-2EDB-4790-84A3-04FDDFDE13FE}"/>
    <cellStyle name="Calculation 2 4 2 3 6" xfId="12388" xr:uid="{9B3969B9-68E8-47E8-AFDE-7EF81B79AD72}"/>
    <cellStyle name="Calculation 2 4 2 3 7" xfId="13580" xr:uid="{9E175A7C-822E-46E3-8137-466650B3BEEC}"/>
    <cellStyle name="Calculation 2 4 2 4" xfId="9614" xr:uid="{9D541821-E509-4D39-9D5E-592D7E1C499D}"/>
    <cellStyle name="Calculation 2 4 2 4 2" xfId="11160" xr:uid="{E8B7F70F-AE06-4A29-BDC3-B8B879BCD099}"/>
    <cellStyle name="Calculation 2 4 2 4 3" xfId="12454" xr:uid="{173E9A91-D0AA-4DC2-B6F0-CCE663B92001}"/>
    <cellStyle name="Calculation 2 4 2 4 4" xfId="13646" xr:uid="{FE6D3593-55A3-4C75-877E-5D4EC045D7D8}"/>
    <cellStyle name="Calculation 2 4 2 5" xfId="10651" xr:uid="{6A64353D-A9FA-491D-9D46-4198F6C8058D}"/>
    <cellStyle name="Calculation 2 4 2 6" xfId="10627" xr:uid="{8C56437F-E221-49E7-B32D-0329FDFCB1AE}"/>
    <cellStyle name="Calculation 2 4 3" xfId="7907" xr:uid="{F5B84352-6160-4617-B43F-8AB44471F9CB}"/>
    <cellStyle name="Calculation 2 4 3 2" xfId="9228" xr:uid="{0C899075-BB84-4128-B7BD-9644A971B2D3}"/>
    <cellStyle name="Calculation 2 4 3 2 2" xfId="9466" xr:uid="{C9DAA19F-F45A-4E61-AFE8-30235C38E7A3}"/>
    <cellStyle name="Calculation 2 4 3 2 2 2" xfId="9958" xr:uid="{DFAAB98D-DD8A-44F8-ABB4-9207A86961BB}"/>
    <cellStyle name="Calculation 2 4 3 2 2 2 2" xfId="11504" xr:uid="{D332E76A-930C-4DE8-A510-D9E96B5F8E18}"/>
    <cellStyle name="Calculation 2 4 3 2 2 2 3" xfId="12792" xr:uid="{B868BF9A-C629-457A-89E7-31A235631889}"/>
    <cellStyle name="Calculation 2 4 3 2 2 2 4" xfId="13984" xr:uid="{21E2E2F3-B8AE-4CBE-9B6A-AB659DC1A7CD}"/>
    <cellStyle name="Calculation 2 4 3 2 2 3" xfId="10186" xr:uid="{C9FC9589-BFB8-4FBB-8C32-28732699F8A6}"/>
    <cellStyle name="Calculation 2 4 3 2 2 3 2" xfId="11732" xr:uid="{BFEC3BC6-F58E-43C5-AAAD-DE9B0D24C86A}"/>
    <cellStyle name="Calculation 2 4 3 2 2 3 3" xfId="13005" xr:uid="{4A3A36C7-A8B1-403D-B378-E141CF3C1CD4}"/>
    <cellStyle name="Calculation 2 4 3 2 2 3 4" xfId="14197" xr:uid="{60AE7CA5-CF37-4E2B-884E-8A2832A836C7}"/>
    <cellStyle name="Calculation 2 4 3 2 2 4" xfId="10467" xr:uid="{79C456A7-6B49-4C3D-A1B4-A011E8AD7129}"/>
    <cellStyle name="Calculation 2 4 3 2 2 4 2" xfId="12013" xr:uid="{831BE149-DB54-41F8-A181-2E125E1AE8F6}"/>
    <cellStyle name="Calculation 2 4 3 2 2 4 3" xfId="13286" xr:uid="{16D6D9AE-8076-4819-95C5-161FF106C6B6}"/>
    <cellStyle name="Calculation 2 4 3 2 2 4 4" xfId="14478" xr:uid="{7FDD69E2-9C21-45A9-AAC1-9683E448EFCE}"/>
    <cellStyle name="Calculation 2 4 3 2 2 5" xfId="11018" xr:uid="{00369048-DA05-4534-A7A2-C78565B05A53}"/>
    <cellStyle name="Calculation 2 4 3 2 2 6" xfId="12319" xr:uid="{70ED5D05-44F0-48F4-929C-77401310C5C3}"/>
    <cellStyle name="Calculation 2 4 3 2 2 7" xfId="13511" xr:uid="{32D422B5-7C42-4F54-A05C-9F98B851E42D}"/>
    <cellStyle name="Calculation 2 4 3 2 3" xfId="9729" xr:uid="{A2C5802C-28FD-48D3-8E0F-A64BB9C0C0F4}"/>
    <cellStyle name="Calculation 2 4 3 2 3 2" xfId="11275" xr:uid="{9CA1C4D4-04E1-4489-AC8E-B0A64824AC07}"/>
    <cellStyle name="Calculation 2 4 3 2 3 3" xfId="12568" xr:uid="{28AD730D-490D-4EAA-AEC9-6320F14F70B2}"/>
    <cellStyle name="Calculation 2 4 3 2 3 4" xfId="13760" xr:uid="{03958BBD-B112-4669-9B41-C3FBF661C6F4}"/>
    <cellStyle name="Calculation 2 4 3 2 4" xfId="10800" xr:uid="{2BA3E2F3-1CE7-4C7C-97C1-C0372768692B}"/>
    <cellStyle name="Calculation 2 4 3 2 5" xfId="12108" xr:uid="{194AE450-9CAB-4C3B-BA9A-8584A631538A}"/>
    <cellStyle name="Calculation 2 4 3 3" xfId="9324" xr:uid="{FD860B50-0C40-4394-A391-5710A2E48C6F}"/>
    <cellStyle name="Calculation 2 4 3 3 2" xfId="9826" xr:uid="{2D768D92-8176-4561-872A-727707E43B11}"/>
    <cellStyle name="Calculation 2 4 3 3 2 2" xfId="11372" xr:uid="{EFFAA0FB-3394-4F23-BE4F-E38E4C991B3B}"/>
    <cellStyle name="Calculation 2 4 3 3 2 3" xfId="12660" xr:uid="{EAEC7670-7DE0-4E2D-A6C2-F9C3E39E7228}"/>
    <cellStyle name="Calculation 2 4 3 3 2 4" xfId="13852" xr:uid="{95A0424F-2AF2-4FE8-8320-0F2DACCBDC4C}"/>
    <cellStyle name="Calculation 2 4 3 3 3" xfId="10054" xr:uid="{3A7B2FC3-9FD7-45AC-AF65-30456ACE8029}"/>
    <cellStyle name="Calculation 2 4 3 3 3 2" xfId="11600" xr:uid="{EB632689-0913-44A2-9287-CE79CF6D0217}"/>
    <cellStyle name="Calculation 2 4 3 3 3 3" xfId="12873" xr:uid="{E888DE42-12AC-4BE7-9703-930F32639876}"/>
    <cellStyle name="Calculation 2 4 3 3 3 4" xfId="14065" xr:uid="{F6A6187D-AC14-47F7-8D99-8FAD40C41952}"/>
    <cellStyle name="Calculation 2 4 3 3 4" xfId="10335" xr:uid="{EF6C941A-53EB-4147-A9CB-F62A4F2838D5}"/>
    <cellStyle name="Calculation 2 4 3 3 4 2" xfId="11881" xr:uid="{AC3F3DAC-180A-4295-A929-EB1209B9FE83}"/>
    <cellStyle name="Calculation 2 4 3 3 4 3" xfId="13154" xr:uid="{8503B746-44F9-4180-82C7-E6567D6842BB}"/>
    <cellStyle name="Calculation 2 4 3 3 4 4" xfId="14346" xr:uid="{A7069C0D-06FE-4C33-97AA-0122D9E8666C}"/>
    <cellStyle name="Calculation 2 4 3 3 5" xfId="10882" xr:uid="{E98B0C73-5A78-42E7-850A-2928114DAF1F}"/>
    <cellStyle name="Calculation 2 4 3 3 6" xfId="12187" xr:uid="{832E379D-6939-4D35-A15F-562E1AF1C1F4}"/>
    <cellStyle name="Calculation 2 4 3 3 7" xfId="13379" xr:uid="{1996559D-A8F8-49BE-8B4A-19B1AACE06A7}"/>
    <cellStyle name="Calculation 2 4 3 4" xfId="9646" xr:uid="{B2B58DD9-104A-471C-BBA5-A40FE4ACED6E}"/>
    <cellStyle name="Calculation 2 4 3 4 2" xfId="11192" xr:uid="{F68485A4-43E1-4A29-B558-F6A8FAE45AA0}"/>
    <cellStyle name="Calculation 2 4 3 4 3" xfId="12486" xr:uid="{FE7B18B3-1BF7-4443-A4F4-C303A638E85E}"/>
    <cellStyle name="Calculation 2 4 3 4 4" xfId="13678" xr:uid="{AD62FA64-329F-440E-847B-9BCA6A767478}"/>
    <cellStyle name="Calculation 2 4 3 5" xfId="10652" xr:uid="{7B51E10A-8EEE-4AEE-85F9-C81CA88B4030}"/>
    <cellStyle name="Calculation 2 4 3 6" xfId="10584" xr:uid="{89EBCAEA-19C4-4FF3-9E4C-576E1432811E}"/>
    <cellStyle name="Calculation 2 4 4" xfId="7908" xr:uid="{9E74853D-5201-4A4A-A421-371671B98910}"/>
    <cellStyle name="Calculation 2 4 4 2" xfId="9229" xr:uid="{01CDD5E5-4D03-4D60-A559-D6AE9FF4A1E2}"/>
    <cellStyle name="Calculation 2 4 4 2 2" xfId="9319" xr:uid="{9B5ECF0A-F842-4499-B6BE-50C84202283C}"/>
    <cellStyle name="Calculation 2 4 4 2 2 2" xfId="9821" xr:uid="{41E3F3D9-A0BF-4B40-864D-4850D7C0EE11}"/>
    <cellStyle name="Calculation 2 4 4 2 2 2 2" xfId="11367" xr:uid="{E460674B-B566-4812-B86B-78D06AB9945C}"/>
    <cellStyle name="Calculation 2 4 4 2 2 2 3" xfId="12655" xr:uid="{6BF0E57A-BF6B-4767-80AD-D9E294A7AF12}"/>
    <cellStyle name="Calculation 2 4 4 2 2 2 4" xfId="13847" xr:uid="{472E4AB9-65E6-43EA-B997-C3C58865A108}"/>
    <cellStyle name="Calculation 2 4 4 2 2 3" xfId="9655" xr:uid="{A4228A76-77BC-43D6-8E77-45AFEA7D6CFC}"/>
    <cellStyle name="Calculation 2 4 4 2 2 3 2" xfId="11201" xr:uid="{11EF0727-F4E1-4427-98E7-FED8551F320B}"/>
    <cellStyle name="Calculation 2 4 4 2 2 3 3" xfId="12494" xr:uid="{C055A9F1-7E77-4327-B81B-63B65698D727}"/>
    <cellStyle name="Calculation 2 4 4 2 2 3 4" xfId="13686" xr:uid="{6D59D71F-8C2E-43FC-9DAC-27CA87E72D73}"/>
    <cellStyle name="Calculation 2 4 4 2 2 4" xfId="10330" xr:uid="{F1937C4B-1084-499A-A2B1-82D9D0F0B6BB}"/>
    <cellStyle name="Calculation 2 4 4 2 2 4 2" xfId="11876" xr:uid="{A8FE7218-9F1F-4009-BE62-FF783D5D3D4F}"/>
    <cellStyle name="Calculation 2 4 4 2 2 4 3" xfId="13149" xr:uid="{C272C3A2-4EC6-41B1-8ADC-1E5D91684DA5}"/>
    <cellStyle name="Calculation 2 4 4 2 2 4 4" xfId="14341" xr:uid="{7DF5B7A3-4FF7-4BB4-BF6F-CF4FB59828C1}"/>
    <cellStyle name="Calculation 2 4 4 2 2 5" xfId="10877" xr:uid="{03007A39-42C4-489C-8603-CB39487F55E9}"/>
    <cellStyle name="Calculation 2 4 4 2 2 6" xfId="12182" xr:uid="{DB101B62-90C8-4635-89B8-7885C736B898}"/>
    <cellStyle name="Calculation 2 4 4 2 2 7" xfId="13374" xr:uid="{CD0BC088-94A3-48DC-95E2-B64DE535F273}"/>
    <cellStyle name="Calculation 2 4 4 2 3" xfId="9728" xr:uid="{C7A4D8F6-AE72-485C-AA4E-CC74B1808D1D}"/>
    <cellStyle name="Calculation 2 4 4 2 3 2" xfId="11274" xr:uid="{C8ADCF37-D0E6-44EF-AB70-8DB5C46F1670}"/>
    <cellStyle name="Calculation 2 4 4 2 3 3" xfId="12567" xr:uid="{6398F680-3FD3-4BC5-A34C-0F0A53A26466}"/>
    <cellStyle name="Calculation 2 4 4 2 3 4" xfId="13759" xr:uid="{9AA83F7C-A9AB-430F-AAEE-95FCF49104D4}"/>
    <cellStyle name="Calculation 2 4 4 2 4" xfId="10801" xr:uid="{841C5666-0645-4338-A782-558C40D2321E}"/>
    <cellStyle name="Calculation 2 4 4 2 5" xfId="12109" xr:uid="{D84154DE-DB5E-432B-BBE3-58D8F4746397}"/>
    <cellStyle name="Calculation 2 4 4 3" xfId="9380" xr:uid="{3FDB3B08-EA8F-49ED-9926-38B47A0B712F}"/>
    <cellStyle name="Calculation 2 4 4 3 2" xfId="9879" xr:uid="{32619743-72C7-425F-8FE0-CD499EB52B0D}"/>
    <cellStyle name="Calculation 2 4 4 3 2 2" xfId="11425" xr:uid="{26E55D2F-E703-4C0B-9C78-75D4562EFAB2}"/>
    <cellStyle name="Calculation 2 4 4 3 2 3" xfId="12713" xr:uid="{4DD5A13B-4603-42CD-B261-3B7D7AA658AA}"/>
    <cellStyle name="Calculation 2 4 4 3 2 4" xfId="13905" xr:uid="{57C17332-E0E3-44B9-8666-C8E425E1BBD9}"/>
    <cellStyle name="Calculation 2 4 4 3 3" xfId="10107" xr:uid="{81B53562-7A17-4A02-8326-35A26DC8A48D}"/>
    <cellStyle name="Calculation 2 4 4 3 3 2" xfId="11653" xr:uid="{0F41D7C5-0DF1-4994-BAFB-938A4C85D23A}"/>
    <cellStyle name="Calculation 2 4 4 3 3 3" xfId="12926" xr:uid="{C25BB58B-C450-4057-B323-844793B3BEFD}"/>
    <cellStyle name="Calculation 2 4 4 3 3 4" xfId="14118" xr:uid="{65035140-0615-4B49-AB44-BF4D3F5800DA}"/>
    <cellStyle name="Calculation 2 4 4 3 4" xfId="10388" xr:uid="{3BEA26D6-4AA5-4ACD-9EE0-C17D8AE3B373}"/>
    <cellStyle name="Calculation 2 4 4 3 4 2" xfId="11934" xr:uid="{3B3144C4-E223-4543-A62D-902DA22C9955}"/>
    <cellStyle name="Calculation 2 4 4 3 4 3" xfId="13207" xr:uid="{1CCD25BB-CAA6-4388-AC41-268E6520D42B}"/>
    <cellStyle name="Calculation 2 4 4 3 4 4" xfId="14399" xr:uid="{D57D5B53-FCB8-444F-87D2-2842042F6BEF}"/>
    <cellStyle name="Calculation 2 4 4 3 5" xfId="10937" xr:uid="{89452388-A170-418F-BDF9-27AEE5A8C184}"/>
    <cellStyle name="Calculation 2 4 4 3 6" xfId="12240" xr:uid="{275D1F73-5602-42A7-BC1F-9749211554E6}"/>
    <cellStyle name="Calculation 2 4 4 3 7" xfId="13432" xr:uid="{A0DCD187-D6C9-4B1D-B240-BDF2FD28ED74}"/>
    <cellStyle name="Calculation 2 4 4 4" xfId="9598" xr:uid="{124777C0-5ECD-499F-91D3-E44FC6D78655}"/>
    <cellStyle name="Calculation 2 4 4 4 2" xfId="11144" xr:uid="{64E262D8-9E46-4E3D-B9A1-C921FB268BFA}"/>
    <cellStyle name="Calculation 2 4 4 4 3" xfId="12439" xr:uid="{B5F7E343-0086-4AB6-A85B-E2D95AFF2E99}"/>
    <cellStyle name="Calculation 2 4 4 4 4" xfId="13631" xr:uid="{77D38DDF-099C-49C2-8667-D4B5DCBE1423}"/>
    <cellStyle name="Calculation 2 4 4 5" xfId="10653" xr:uid="{FF84BC67-A4BE-449A-95A5-A7530C2AB504}"/>
    <cellStyle name="Calculation 2 4 4 6" xfId="10626" xr:uid="{B62725F8-AAF9-4826-8028-7E12B12FC8FB}"/>
    <cellStyle name="Calculation 2 4 5" xfId="7909" xr:uid="{8433B725-5F9A-4B1F-9BB8-765AE9836F13}"/>
    <cellStyle name="Calculation 2 4 5 2" xfId="9230" xr:uid="{690D6D88-A951-49DB-AF70-049E59CEBF40}"/>
    <cellStyle name="Calculation 2 4 5 2 2" xfId="9320" xr:uid="{45A411CD-CF68-4CDD-8598-D9B546F149DD}"/>
    <cellStyle name="Calculation 2 4 5 2 2 2" xfId="9822" xr:uid="{84D0AB44-0AD9-4269-87D4-28A1ADCC654A}"/>
    <cellStyle name="Calculation 2 4 5 2 2 2 2" xfId="11368" xr:uid="{3F017086-19F6-40E5-8377-4F722016D1A0}"/>
    <cellStyle name="Calculation 2 4 5 2 2 2 3" xfId="12656" xr:uid="{A48D858F-EFB3-477C-A472-2EAEFB82CBD3}"/>
    <cellStyle name="Calculation 2 4 5 2 2 2 4" xfId="13848" xr:uid="{8E77A188-8331-4B86-ADCC-46A99EEA018F}"/>
    <cellStyle name="Calculation 2 4 5 2 2 3" xfId="9654" xr:uid="{B4C6EB96-92D3-4E39-BD59-8A4966F8C127}"/>
    <cellStyle name="Calculation 2 4 5 2 2 3 2" xfId="11200" xr:uid="{DCD41946-417A-476D-9EBE-3B978E779F16}"/>
    <cellStyle name="Calculation 2 4 5 2 2 3 3" xfId="12493" xr:uid="{18C4AE22-31DF-4C0C-894B-022D7FE784B0}"/>
    <cellStyle name="Calculation 2 4 5 2 2 3 4" xfId="13685" xr:uid="{4873A232-7EAB-4373-A48F-38359B6813BA}"/>
    <cellStyle name="Calculation 2 4 5 2 2 4" xfId="10331" xr:uid="{A842A3DF-B9CB-4BAF-968F-C6FDB5C327BA}"/>
    <cellStyle name="Calculation 2 4 5 2 2 4 2" xfId="11877" xr:uid="{99A8C575-9F33-4A52-830C-303215E18E1C}"/>
    <cellStyle name="Calculation 2 4 5 2 2 4 3" xfId="13150" xr:uid="{4C32915F-52E8-4310-9B37-D6A791726169}"/>
    <cellStyle name="Calculation 2 4 5 2 2 4 4" xfId="14342" xr:uid="{459B8614-6785-4BC2-B5F8-1EC9530D23CE}"/>
    <cellStyle name="Calculation 2 4 5 2 2 5" xfId="10878" xr:uid="{56C5E0C8-ED77-4EA8-993D-664DDF1B1E13}"/>
    <cellStyle name="Calculation 2 4 5 2 2 6" xfId="12183" xr:uid="{11144839-470B-4015-99AE-02E913D4297A}"/>
    <cellStyle name="Calculation 2 4 5 2 2 7" xfId="13375" xr:uid="{C128822A-0681-43EA-B838-8CDA944F43F4}"/>
    <cellStyle name="Calculation 2 4 5 2 3" xfId="9727" xr:uid="{2B70C3EA-D963-4C0C-BA9E-C10908AC97AE}"/>
    <cellStyle name="Calculation 2 4 5 2 3 2" xfId="11273" xr:uid="{1BF7CF9D-C8F2-4DDD-8BE8-949E463534AA}"/>
    <cellStyle name="Calculation 2 4 5 2 3 3" xfId="12566" xr:uid="{486F8BD1-345F-4415-871E-A62591362A73}"/>
    <cellStyle name="Calculation 2 4 5 2 3 4" xfId="13758" xr:uid="{9CD0CEC2-D42A-4220-9E4A-2F17DB3480BF}"/>
    <cellStyle name="Calculation 2 4 5 2 4" xfId="10802" xr:uid="{0C911879-1FAD-4956-973A-05021394D072}"/>
    <cellStyle name="Calculation 2 4 5 2 5" xfId="12110" xr:uid="{1D9C18EC-3458-46E7-BEA1-AAD53A12A579}"/>
    <cellStyle name="Calculation 2 4 5 3" xfId="9393" xr:uid="{ADBEC7B6-2B92-4725-997C-8A25515B1FE0}"/>
    <cellStyle name="Calculation 2 4 5 3 2" xfId="9891" xr:uid="{A7FA39C2-3AB4-4ABF-8F4C-A4229B590B4F}"/>
    <cellStyle name="Calculation 2 4 5 3 2 2" xfId="11437" xr:uid="{3B0E18CA-E8E5-4B57-A963-B7D1EC857756}"/>
    <cellStyle name="Calculation 2 4 5 3 2 3" xfId="12725" xr:uid="{FAA0F1EF-E8D9-490A-9D94-29CE8BE25E7B}"/>
    <cellStyle name="Calculation 2 4 5 3 2 4" xfId="13917" xr:uid="{F4A28771-6275-4DC2-BB8C-AE48A7629621}"/>
    <cellStyle name="Calculation 2 4 5 3 3" xfId="10119" xr:uid="{C3FF6129-2FAC-49D2-8FF0-46261B63172A}"/>
    <cellStyle name="Calculation 2 4 5 3 3 2" xfId="11665" xr:uid="{BAEF0829-1967-4012-803A-9F288AEFA9CC}"/>
    <cellStyle name="Calculation 2 4 5 3 3 3" xfId="12938" xr:uid="{CF352AFC-1A36-47CC-B04B-5D654887FABA}"/>
    <cellStyle name="Calculation 2 4 5 3 3 4" xfId="14130" xr:uid="{0E1CAAA9-0C0F-466B-AD94-0D002FB3DBDF}"/>
    <cellStyle name="Calculation 2 4 5 3 4" xfId="10400" xr:uid="{DA82EC51-DEA6-4342-A5BE-7FECD7B2B2C5}"/>
    <cellStyle name="Calculation 2 4 5 3 4 2" xfId="11946" xr:uid="{8232E40D-E68F-48F2-A4FD-F5778580493D}"/>
    <cellStyle name="Calculation 2 4 5 3 4 3" xfId="13219" xr:uid="{D5121EEE-6DE7-452B-88BC-6E60319E1E10}"/>
    <cellStyle name="Calculation 2 4 5 3 4 4" xfId="14411" xr:uid="{A428863E-3C28-4B08-A198-2255EE80291D}"/>
    <cellStyle name="Calculation 2 4 5 3 5" xfId="10949" xr:uid="{81EACFFF-C17E-4358-B6C0-D03CC9D128B2}"/>
    <cellStyle name="Calculation 2 4 5 3 6" xfId="12252" xr:uid="{0C0391E8-DEB6-4B89-9BA3-74009F6534FF}"/>
    <cellStyle name="Calculation 2 4 5 3 7" xfId="13444" xr:uid="{EAFDFDA2-529B-4829-8555-40EF3E451890}"/>
    <cellStyle name="Calculation 2 4 5 4" xfId="9645" xr:uid="{35FDE270-20AF-4B31-B07F-ACC585C28F14}"/>
    <cellStyle name="Calculation 2 4 5 4 2" xfId="11191" xr:uid="{27363760-C82C-4DBC-A537-4414EE06AABF}"/>
    <cellStyle name="Calculation 2 4 5 4 3" xfId="12485" xr:uid="{8C4E4B2A-562A-4C09-BC58-FAFCAFA449B5}"/>
    <cellStyle name="Calculation 2 4 5 4 4" xfId="13677" xr:uid="{4711B71B-4AC4-47D6-A330-69E8F82544FA}"/>
    <cellStyle name="Calculation 2 4 5 5" xfId="10654" xr:uid="{864C9736-3553-48D6-B31D-889F3B230BD6}"/>
    <cellStyle name="Calculation 2 4 5 6" xfId="10625" xr:uid="{28FE3B63-6D59-442F-9143-81582506009A}"/>
    <cellStyle name="Calculation 2 4 6" xfId="7910" xr:uid="{46B13FCE-CF2E-44F0-B70D-EB397651E7CC}"/>
    <cellStyle name="Calculation 2 4 6 2" xfId="9231" xr:uid="{D9239565-062B-4A92-922F-156415223128}"/>
    <cellStyle name="Calculation 2 4 6 2 2" xfId="9376" xr:uid="{94D3185F-8B62-4021-9BE7-FDDF5D2196E5}"/>
    <cellStyle name="Calculation 2 4 6 2 2 2" xfId="9875" xr:uid="{00CD3E49-5A72-4DF6-AB9B-35339F8B874F}"/>
    <cellStyle name="Calculation 2 4 6 2 2 2 2" xfId="11421" xr:uid="{C2A1A73A-B23C-4860-9B8D-563B9AC408E9}"/>
    <cellStyle name="Calculation 2 4 6 2 2 2 3" xfId="12709" xr:uid="{4E7BAADA-B908-45EA-9A6E-A86067C06AB6}"/>
    <cellStyle name="Calculation 2 4 6 2 2 2 4" xfId="13901" xr:uid="{19E609CB-DC72-4C3D-80F7-8164CFFAFCE7}"/>
    <cellStyle name="Calculation 2 4 6 2 2 3" xfId="10103" xr:uid="{6AEF979C-847A-496F-A10E-5626065E0494}"/>
    <cellStyle name="Calculation 2 4 6 2 2 3 2" xfId="11649" xr:uid="{1F0AAB65-3449-406A-B972-136732D4A332}"/>
    <cellStyle name="Calculation 2 4 6 2 2 3 3" xfId="12922" xr:uid="{E3B30761-C60B-4F86-A7B1-2BCD64CD2D7C}"/>
    <cellStyle name="Calculation 2 4 6 2 2 3 4" xfId="14114" xr:uid="{26EE4509-E5DE-4851-B335-CCA895E6204F}"/>
    <cellStyle name="Calculation 2 4 6 2 2 4" xfId="10384" xr:uid="{1AA1F8AA-7347-4216-AD31-546052368492}"/>
    <cellStyle name="Calculation 2 4 6 2 2 4 2" xfId="11930" xr:uid="{85444179-7EC5-4DB9-8BB4-2533D781FC14}"/>
    <cellStyle name="Calculation 2 4 6 2 2 4 3" xfId="13203" xr:uid="{4C8D9986-B68E-4DBA-A8ED-B79E61DFB448}"/>
    <cellStyle name="Calculation 2 4 6 2 2 4 4" xfId="14395" xr:uid="{B3168BD0-16BE-4281-AE04-E4CA41C5BF62}"/>
    <cellStyle name="Calculation 2 4 6 2 2 5" xfId="10933" xr:uid="{6E489BA3-849D-4551-A162-3E11195A6C1C}"/>
    <cellStyle name="Calculation 2 4 6 2 2 6" xfId="12236" xr:uid="{36D16C53-6605-4BE0-A6AB-7EB5F14D5A6F}"/>
    <cellStyle name="Calculation 2 4 6 2 2 7" xfId="13428" xr:uid="{327A1193-02D8-4E6A-9532-2C2CB43A3EC9}"/>
    <cellStyle name="Calculation 2 4 6 2 3" xfId="9726" xr:uid="{FD2A49B0-DF3C-4513-ABE7-15749738C038}"/>
    <cellStyle name="Calculation 2 4 6 2 3 2" xfId="11272" xr:uid="{B96BC0AC-110F-4621-AD49-317F9FD10213}"/>
    <cellStyle name="Calculation 2 4 6 2 3 3" xfId="12565" xr:uid="{80533899-FC2B-436F-A74F-51ABCBB240A3}"/>
    <cellStyle name="Calculation 2 4 6 2 3 4" xfId="13757" xr:uid="{721D5EBA-1277-4290-B9CB-8AEAA80F1502}"/>
    <cellStyle name="Calculation 2 4 6 2 4" xfId="10803" xr:uid="{AC68BC5A-2058-4095-871A-1F39C9DB1E3C}"/>
    <cellStyle name="Calculation 2 4 6 2 5" xfId="12111" xr:uid="{40280BFA-C4EE-4C66-B1A1-97117EA01CD8}"/>
    <cellStyle name="Calculation 2 4 6 3" xfId="9446" xr:uid="{4C330527-0957-440D-A01B-5F9FF0C031D6}"/>
    <cellStyle name="Calculation 2 4 6 3 2" xfId="9938" xr:uid="{F597F33D-183A-4B1E-9A28-25121F44C71F}"/>
    <cellStyle name="Calculation 2 4 6 3 2 2" xfId="11484" xr:uid="{B90B4668-E7EE-4731-8158-D2918E5D5134}"/>
    <cellStyle name="Calculation 2 4 6 3 2 3" xfId="12772" xr:uid="{86360024-A5B3-4A63-9874-AD8F6476F909}"/>
    <cellStyle name="Calculation 2 4 6 3 2 4" xfId="13964" xr:uid="{5788FD2F-1658-4582-AE4A-179D344D79B9}"/>
    <cellStyle name="Calculation 2 4 6 3 3" xfId="10166" xr:uid="{F9C0796B-FCD3-45A1-BCA5-E1E74D2F67CC}"/>
    <cellStyle name="Calculation 2 4 6 3 3 2" xfId="11712" xr:uid="{8CDD84CD-C7B7-4BFC-A7E7-A01327A714B2}"/>
    <cellStyle name="Calculation 2 4 6 3 3 3" xfId="12985" xr:uid="{0E6AF779-F7AC-47AD-927C-8DD4B02D14D6}"/>
    <cellStyle name="Calculation 2 4 6 3 3 4" xfId="14177" xr:uid="{2676B286-4C3E-4A5A-99FE-EE3CF44A10CD}"/>
    <cellStyle name="Calculation 2 4 6 3 4" xfId="10447" xr:uid="{044CE9D9-61BC-4D1A-9171-E7F3A42047B0}"/>
    <cellStyle name="Calculation 2 4 6 3 4 2" xfId="11993" xr:uid="{F9292E41-17F5-49BC-A5CD-371187327293}"/>
    <cellStyle name="Calculation 2 4 6 3 4 3" xfId="13266" xr:uid="{EC35179A-94FC-4977-B3D5-E49086986316}"/>
    <cellStyle name="Calculation 2 4 6 3 4 4" xfId="14458" xr:uid="{D6E6CEEE-7489-40E8-8BC8-BAA9EA14E2DA}"/>
    <cellStyle name="Calculation 2 4 6 3 5" xfId="10998" xr:uid="{7F1998B6-E7C8-456E-934D-956620999770}"/>
    <cellStyle name="Calculation 2 4 6 3 6" xfId="12299" xr:uid="{566F85F1-AB86-4CDF-AEE5-DBA4AB58FE96}"/>
    <cellStyle name="Calculation 2 4 6 3 7" xfId="13491" xr:uid="{B6DE6939-B783-43F3-8715-F8567AC97B38}"/>
    <cellStyle name="Calculation 2 4 6 4" xfId="9644" xr:uid="{DEBA9672-D332-40D3-87D9-12C1B2022256}"/>
    <cellStyle name="Calculation 2 4 6 4 2" xfId="11190" xr:uid="{27DE6986-89A2-4562-903D-43B8EF1E0241}"/>
    <cellStyle name="Calculation 2 4 6 4 3" xfId="12484" xr:uid="{66E1C224-34B0-4524-8C5E-0BE6DDF2650E}"/>
    <cellStyle name="Calculation 2 4 6 4 4" xfId="13676" xr:uid="{B1925259-4B69-4D4F-96BE-9EDE3BC06DFA}"/>
    <cellStyle name="Calculation 2 4 6 5" xfId="10655" xr:uid="{AD9F8E9C-9CBB-44FB-A84A-182720895092}"/>
    <cellStyle name="Calculation 2 4 6 6" xfId="10583" xr:uid="{654E01FA-2785-422D-94B2-1B553363675E}"/>
    <cellStyle name="Calculation 2 4 7" xfId="7911" xr:uid="{DDB683FC-D5FD-4DDD-AD4F-2F53AD950776}"/>
    <cellStyle name="Calculation 2 4 7 2" xfId="9232" xr:uid="{A6439CD2-3C43-436E-B83C-05AB0CDAAC9A}"/>
    <cellStyle name="Calculation 2 4 7 2 2" xfId="9407" xr:uid="{2E09D5FC-FDEB-45B7-B0FD-CB3A251165DE}"/>
    <cellStyle name="Calculation 2 4 7 2 2 2" xfId="9904" xr:uid="{9B987DB5-54FB-4EDB-943D-78C644A26416}"/>
    <cellStyle name="Calculation 2 4 7 2 2 2 2" xfId="11450" xr:uid="{4C5CA2A4-13D3-441E-830A-945C6591E0E2}"/>
    <cellStyle name="Calculation 2 4 7 2 2 2 3" xfId="12738" xr:uid="{C295C91A-BD67-4A22-93D2-27BE89B9790B}"/>
    <cellStyle name="Calculation 2 4 7 2 2 2 4" xfId="13930" xr:uid="{17BD97B8-7359-41EC-B9BD-C6E50956E591}"/>
    <cellStyle name="Calculation 2 4 7 2 2 3" xfId="10132" xr:uid="{CE4FC814-A72C-4AE4-BBE6-535E283C68CD}"/>
    <cellStyle name="Calculation 2 4 7 2 2 3 2" xfId="11678" xr:uid="{813A35D6-E968-4643-B6FC-446DE4D221B7}"/>
    <cellStyle name="Calculation 2 4 7 2 2 3 3" xfId="12951" xr:uid="{F8449CDD-D2E1-40C7-951E-FD9CC0C67351}"/>
    <cellStyle name="Calculation 2 4 7 2 2 3 4" xfId="14143" xr:uid="{43AC851E-A468-4348-96B4-BD60469A3EA0}"/>
    <cellStyle name="Calculation 2 4 7 2 2 4" xfId="10413" xr:uid="{1E53BC61-567A-423E-907E-8B53274E9B6B}"/>
    <cellStyle name="Calculation 2 4 7 2 2 4 2" xfId="11959" xr:uid="{3C547086-DA4E-48BE-A7D2-062C7592F21B}"/>
    <cellStyle name="Calculation 2 4 7 2 2 4 3" xfId="13232" xr:uid="{D6185638-F613-407B-A3A4-DAD238A16AD5}"/>
    <cellStyle name="Calculation 2 4 7 2 2 4 4" xfId="14424" xr:uid="{7D62D208-56CA-453D-9FC4-B5B0C90629E5}"/>
    <cellStyle name="Calculation 2 4 7 2 2 5" xfId="10963" xr:uid="{38411207-E380-4785-A6EB-88E919036E88}"/>
    <cellStyle name="Calculation 2 4 7 2 2 6" xfId="12265" xr:uid="{6986F8AA-C97B-4DE0-A888-6F5EA516B6BD}"/>
    <cellStyle name="Calculation 2 4 7 2 2 7" xfId="13457" xr:uid="{68A64B98-C4E4-4FC4-A97F-5CA11E416957}"/>
    <cellStyle name="Calculation 2 4 7 2 3" xfId="9725" xr:uid="{88876013-9200-42B3-B913-78CA145DD012}"/>
    <cellStyle name="Calculation 2 4 7 2 3 2" xfId="11271" xr:uid="{FC7D4878-16D1-4F1F-911E-DA72B7F7F635}"/>
    <cellStyle name="Calculation 2 4 7 2 3 3" xfId="12564" xr:uid="{BF798A3A-E782-4741-BCCC-9E8B1AF15B76}"/>
    <cellStyle name="Calculation 2 4 7 2 3 4" xfId="13756" xr:uid="{5A2865B0-3794-4FDD-A1EE-5FF6C553FF52}"/>
    <cellStyle name="Calculation 2 4 7 2 4" xfId="10804" xr:uid="{F9566833-6A64-413C-86C8-2019A8A010DD}"/>
    <cellStyle name="Calculation 2 4 7 2 5" xfId="12112" xr:uid="{2361C64C-EBFE-4D72-933F-7698002C3E97}"/>
    <cellStyle name="Calculation 2 4 7 3" xfId="9426" xr:uid="{013F4890-AC9F-4F2C-B7ED-95F93A25E101}"/>
    <cellStyle name="Calculation 2 4 7 3 2" xfId="9922" xr:uid="{3718F268-F4FA-492A-B98E-44A14F08C079}"/>
    <cellStyle name="Calculation 2 4 7 3 2 2" xfId="11468" xr:uid="{6C735B71-CD33-4E3D-92D9-ADC2FF950CC7}"/>
    <cellStyle name="Calculation 2 4 7 3 2 3" xfId="12756" xr:uid="{E42DC36F-28E9-413E-A20B-B7F171D6CBEA}"/>
    <cellStyle name="Calculation 2 4 7 3 2 4" xfId="13948" xr:uid="{51E71629-A025-48D5-94FE-6D084197870F}"/>
    <cellStyle name="Calculation 2 4 7 3 3" xfId="10150" xr:uid="{D66A5BCD-4CB4-44F6-9274-40533B07502F}"/>
    <cellStyle name="Calculation 2 4 7 3 3 2" xfId="11696" xr:uid="{9D11CBD0-7423-4EEF-84A8-765357A742AC}"/>
    <cellStyle name="Calculation 2 4 7 3 3 3" xfId="12969" xr:uid="{03AB3E57-AB46-4562-8850-E7E8E80114A8}"/>
    <cellStyle name="Calculation 2 4 7 3 3 4" xfId="14161" xr:uid="{E6CB17A1-EF4E-4D49-9166-F70AFD9AA797}"/>
    <cellStyle name="Calculation 2 4 7 3 4" xfId="10431" xr:uid="{B1BC20A4-4C55-4916-8A45-75F0CA8E67DE}"/>
    <cellStyle name="Calculation 2 4 7 3 4 2" xfId="11977" xr:uid="{0A92E9B7-0F08-4EDA-AB8F-6016D944D7BD}"/>
    <cellStyle name="Calculation 2 4 7 3 4 3" xfId="13250" xr:uid="{182E0AAD-2A60-47C8-B36E-63B67163C587}"/>
    <cellStyle name="Calculation 2 4 7 3 4 4" xfId="14442" xr:uid="{219F0DCD-D5B6-4599-B1BC-9C93C00FF328}"/>
    <cellStyle name="Calculation 2 4 7 3 5" xfId="10981" xr:uid="{CE251D8F-72EC-4861-8143-50F8D2192EB6}"/>
    <cellStyle name="Calculation 2 4 7 3 6" xfId="12283" xr:uid="{DDE6B919-42D9-4764-9069-F6B1F3F2DFD4}"/>
    <cellStyle name="Calculation 2 4 7 3 7" xfId="13475" xr:uid="{C9300C39-53DB-4D8E-B9C3-C7CD71425B73}"/>
    <cellStyle name="Calculation 2 4 7 4" xfId="9597" xr:uid="{652C0388-E90D-46AA-A0B9-A255E7BD08BB}"/>
    <cellStyle name="Calculation 2 4 7 4 2" xfId="11143" xr:uid="{44B18A5F-30E2-4D26-8FB8-82BFCE199A2E}"/>
    <cellStyle name="Calculation 2 4 7 4 3" xfId="12438" xr:uid="{34183D1E-E00B-485B-8C80-DDF312F38D8A}"/>
    <cellStyle name="Calculation 2 4 7 4 4" xfId="13630" xr:uid="{A216E878-CAAD-4B66-A419-A4AF7871CF80}"/>
    <cellStyle name="Calculation 2 4 7 5" xfId="10656" xr:uid="{207BE144-B876-4227-8905-53613EFC10A8}"/>
    <cellStyle name="Calculation 2 4 7 6" xfId="10582" xr:uid="{F0AF3607-CE5E-41C1-9402-19726FC737A2}"/>
    <cellStyle name="Calculation 2 4 8" xfId="9226" xr:uid="{42A7415D-6F63-461E-A34A-9E2BF964A167}"/>
    <cellStyle name="Calculation 2 4 8 2" xfId="9397" xr:uid="{E1A9B10A-0B07-4E76-946F-1D1A1E13D4E3}"/>
    <cellStyle name="Calculation 2 4 8 2 2" xfId="9894" xr:uid="{4056D36A-A7DB-4E61-B548-42BBE139515F}"/>
    <cellStyle name="Calculation 2 4 8 2 2 2" xfId="11440" xr:uid="{674DF0BF-6F48-4963-AEB9-AD7B30989BDB}"/>
    <cellStyle name="Calculation 2 4 8 2 2 3" xfId="12728" xr:uid="{5035B292-FEF7-49A2-8C9C-B316EAC76C22}"/>
    <cellStyle name="Calculation 2 4 8 2 2 4" xfId="13920" xr:uid="{FF341DC5-3157-4E73-91FF-07A178D78CBC}"/>
    <cellStyle name="Calculation 2 4 8 2 3" xfId="10122" xr:uid="{AB8635D0-AD2E-4670-B017-28D04375A9BD}"/>
    <cellStyle name="Calculation 2 4 8 2 3 2" xfId="11668" xr:uid="{4A965C27-097F-4A55-9FC1-80A61A2DD641}"/>
    <cellStyle name="Calculation 2 4 8 2 3 3" xfId="12941" xr:uid="{CD1779DE-89C8-46D7-88EC-F4234BFECB4C}"/>
    <cellStyle name="Calculation 2 4 8 2 3 4" xfId="14133" xr:uid="{10D53685-3DEA-476E-986D-87BF89867247}"/>
    <cellStyle name="Calculation 2 4 8 2 4" xfId="10403" xr:uid="{B9F41E2A-BC35-414D-94A9-E1370DD7BFC8}"/>
    <cellStyle name="Calculation 2 4 8 2 4 2" xfId="11949" xr:uid="{43415063-0179-4E3C-9C98-2835470DE5D7}"/>
    <cellStyle name="Calculation 2 4 8 2 4 3" xfId="13222" xr:uid="{167A6C7E-7118-4C3A-BD37-59E68ECB2584}"/>
    <cellStyle name="Calculation 2 4 8 2 4 4" xfId="14414" xr:uid="{CD57D075-2A63-498F-A909-0D56C0770DEF}"/>
    <cellStyle name="Calculation 2 4 8 2 5" xfId="10953" xr:uid="{554CE1DA-AFA8-4D7C-A518-653B55A2D08B}"/>
    <cellStyle name="Calculation 2 4 8 2 6" xfId="12255" xr:uid="{383EE26F-4B03-4D15-8798-5D9F3757A1F6}"/>
    <cellStyle name="Calculation 2 4 8 2 7" xfId="13447" xr:uid="{DB47C9B9-4A61-4190-A3B6-2D1FEACB97BF}"/>
    <cellStyle name="Calculation 2 4 8 3" xfId="9731" xr:uid="{7AEFE3E9-8D83-4FFA-9DD3-BEF581E9E084}"/>
    <cellStyle name="Calculation 2 4 8 3 2" xfId="11277" xr:uid="{72D7CFEB-14AD-4595-BE9F-BC8B651B64C5}"/>
    <cellStyle name="Calculation 2 4 8 3 3" xfId="12570" xr:uid="{BCB1375D-D349-4616-A81D-D80E4635C2D5}"/>
    <cellStyle name="Calculation 2 4 8 3 4" xfId="13762" xr:uid="{3CBDD8BE-AE7B-4B03-BA9D-0933FA0AA8F8}"/>
    <cellStyle name="Calculation 2 4 8 4" xfId="10798" xr:uid="{4E1E5FCB-D2A3-4F5D-9F13-6516B656A6E5}"/>
    <cellStyle name="Calculation 2 4 8 5" xfId="12106" xr:uid="{A6CA604B-8785-4131-939A-DB351637ED88}"/>
    <cellStyle name="Calculation 2 4 9" xfId="9482" xr:uid="{027E2362-EE2F-4CF8-AC02-879A3525E838}"/>
    <cellStyle name="Calculation 2 4 9 2" xfId="9974" xr:uid="{997C9BDF-0D28-47D8-BCD8-43CB1E84EA51}"/>
    <cellStyle name="Calculation 2 4 9 2 2" xfId="11520" xr:uid="{A00C0BBB-F0F5-4C7C-88E2-DE6582D7E878}"/>
    <cellStyle name="Calculation 2 4 9 2 3" xfId="12808" xr:uid="{2BFBD1A9-C1D8-41EE-86B0-2198BAE719AC}"/>
    <cellStyle name="Calculation 2 4 9 2 4" xfId="14000" xr:uid="{548ACEB6-4975-4E17-8F76-D0CBE28B91E9}"/>
    <cellStyle name="Calculation 2 4 9 3" xfId="10202" xr:uid="{320D328C-89B2-4521-AABE-95ED149042F7}"/>
    <cellStyle name="Calculation 2 4 9 3 2" xfId="11748" xr:uid="{C45F62D9-44E6-42D8-ACC3-D3F06DD4CE1C}"/>
    <cellStyle name="Calculation 2 4 9 3 3" xfId="13021" xr:uid="{8B07CE88-B584-4ED0-9B2A-207E26CD4A44}"/>
    <cellStyle name="Calculation 2 4 9 3 4" xfId="14213" xr:uid="{62047E42-19AD-48E1-AD72-617337A50EF9}"/>
    <cellStyle name="Calculation 2 4 9 4" xfId="10483" xr:uid="{058C6139-E4F4-4B37-9355-8F38D4946D94}"/>
    <cellStyle name="Calculation 2 4 9 4 2" xfId="12029" xr:uid="{0D9DD364-2F8A-41B8-AD5C-29BD2BC44EAC}"/>
    <cellStyle name="Calculation 2 4 9 4 3" xfId="13302" xr:uid="{C44CBA7A-3993-4A29-A747-9E781A08852D}"/>
    <cellStyle name="Calculation 2 4 9 4 4" xfId="14494" xr:uid="{1DDBC46C-6189-4A0C-BAB7-3B9CA0679D47}"/>
    <cellStyle name="Calculation 2 4 9 5" xfId="11034" xr:uid="{685A1F25-424E-4ACE-9EFE-F8C0DBD13971}"/>
    <cellStyle name="Calculation 2 4 9 6" xfId="12335" xr:uid="{8EC82849-65F1-487C-A63C-0E79F9462894}"/>
    <cellStyle name="Calculation 2 4 9 7" xfId="13527" xr:uid="{75E4A686-A35B-4551-9D97-B14FA5748AB8}"/>
    <cellStyle name="Calculation 2 5" xfId="7912" xr:uid="{20899048-F68B-4BC5-8FCC-7616103C3D6E}"/>
    <cellStyle name="Calculation 2 5 10" xfId="9596" xr:uid="{DBEE7F47-9FDA-4554-BC4A-8C5B7CF5ABEE}"/>
    <cellStyle name="Calculation 2 5 10 2" xfId="11142" xr:uid="{413ADDE0-6535-411F-A5ED-DF3721B89821}"/>
    <cellStyle name="Calculation 2 5 10 3" xfId="12437" xr:uid="{282B3A96-3D03-42E9-8CFD-FDCAA28C40A8}"/>
    <cellStyle name="Calculation 2 5 10 4" xfId="13629" xr:uid="{5120F6A3-2DEC-4195-B419-68F7CF95AA20}"/>
    <cellStyle name="Calculation 2 5 11" xfId="10657" xr:uid="{68434C39-FE1F-45BD-B6F5-21F3D5817C17}"/>
    <cellStyle name="Calculation 2 5 12" xfId="10554" xr:uid="{00E11C77-503D-4F46-8642-3E6804B8C69D}"/>
    <cellStyle name="Calculation 2 5 2" xfId="7913" xr:uid="{B014F4FB-1CBD-40E1-8E35-AB0DA40C3A17}"/>
    <cellStyle name="Calculation 2 5 2 2" xfId="9234" xr:uid="{BC2D6EB8-238F-4D52-83C4-139DBEB533CC}"/>
    <cellStyle name="Calculation 2 5 2 2 2" xfId="9455" xr:uid="{CF862EAF-A516-4BF3-8F67-A7E574D8B823}"/>
    <cellStyle name="Calculation 2 5 2 2 2 2" xfId="9947" xr:uid="{4D066EBC-5E60-4F2F-AF3E-22E351F1B79E}"/>
    <cellStyle name="Calculation 2 5 2 2 2 2 2" xfId="11493" xr:uid="{E1906AA2-B052-4DE5-8E1D-CA8F8AF50563}"/>
    <cellStyle name="Calculation 2 5 2 2 2 2 3" xfId="12781" xr:uid="{91640B86-D03A-4404-AB0E-AE54A89E5710}"/>
    <cellStyle name="Calculation 2 5 2 2 2 2 4" xfId="13973" xr:uid="{07A69DDA-D0E3-4CAB-90CB-01A4536F655F}"/>
    <cellStyle name="Calculation 2 5 2 2 2 3" xfId="10175" xr:uid="{B6670B74-BACC-4FBE-86F8-0D64A28BB723}"/>
    <cellStyle name="Calculation 2 5 2 2 2 3 2" xfId="11721" xr:uid="{6531FE7A-8509-4DE6-8D99-46F20471BE25}"/>
    <cellStyle name="Calculation 2 5 2 2 2 3 3" xfId="12994" xr:uid="{B786E135-33ED-4BE7-B8FD-FB1E6EAEB32E}"/>
    <cellStyle name="Calculation 2 5 2 2 2 3 4" xfId="14186" xr:uid="{3345839B-17E1-44ED-8913-43BD24D37CBB}"/>
    <cellStyle name="Calculation 2 5 2 2 2 4" xfId="10456" xr:uid="{BCEDA457-1AC8-4C92-9782-9E295B4782BA}"/>
    <cellStyle name="Calculation 2 5 2 2 2 4 2" xfId="12002" xr:uid="{2079593D-8EAF-4C6E-AD4F-3CAE137C9FA9}"/>
    <cellStyle name="Calculation 2 5 2 2 2 4 3" xfId="13275" xr:uid="{31912646-5476-47A0-BFB7-C6C20FBBE945}"/>
    <cellStyle name="Calculation 2 5 2 2 2 4 4" xfId="14467" xr:uid="{9E8D29F4-D1E6-4391-9660-537CAE3D0D34}"/>
    <cellStyle name="Calculation 2 5 2 2 2 5" xfId="11007" xr:uid="{C6B664F7-17AF-4924-BE01-EBA029E324B6}"/>
    <cellStyle name="Calculation 2 5 2 2 2 6" xfId="12308" xr:uid="{E6208611-907D-4417-AF82-CFE731F4532F}"/>
    <cellStyle name="Calculation 2 5 2 2 2 7" xfId="13500" xr:uid="{3A7CB7EE-EBE7-4B99-9F9B-6F308555ABF4}"/>
    <cellStyle name="Calculation 2 5 2 2 3" xfId="9723" xr:uid="{20CC8069-1583-445B-98AD-56FB56DFD8C6}"/>
    <cellStyle name="Calculation 2 5 2 2 3 2" xfId="11269" xr:uid="{562CAFED-D67D-436B-A715-D7C00283EC9B}"/>
    <cellStyle name="Calculation 2 5 2 2 3 3" xfId="12562" xr:uid="{37DCFBBA-8F98-47BB-9BE6-3A7584884A69}"/>
    <cellStyle name="Calculation 2 5 2 2 3 4" xfId="13754" xr:uid="{49620218-4656-4DDE-A081-FF746A909D40}"/>
    <cellStyle name="Calculation 2 5 2 2 4" xfId="10806" xr:uid="{06D15F1F-8CB3-402B-B83C-E300A4DF9014}"/>
    <cellStyle name="Calculation 2 5 2 2 5" xfId="12114" xr:uid="{D94AB858-C16C-4046-B90F-7C5181523AA9}"/>
    <cellStyle name="Calculation 2 5 2 3" xfId="9539" xr:uid="{F8F4253C-9055-47CD-9582-DF91ABD93888}"/>
    <cellStyle name="Calculation 2 5 2 3 2" xfId="10028" xr:uid="{5099372C-E8C2-41C0-A2C5-5F91C364F3B8}"/>
    <cellStyle name="Calculation 2 5 2 3 2 2" xfId="11574" xr:uid="{1EC03AAD-23C1-4C10-8FEC-B949C03DCC4F}"/>
    <cellStyle name="Calculation 2 5 2 3 2 3" xfId="12862" xr:uid="{20E3FD12-6F01-4133-83FF-928E73569C41}"/>
    <cellStyle name="Calculation 2 5 2 3 2 4" xfId="14054" xr:uid="{E511ED31-1646-4D43-82F5-D89E64BC09A6}"/>
    <cellStyle name="Calculation 2 5 2 3 3" xfId="10256" xr:uid="{84675B8B-97FA-462B-86A9-8BB10DE66F73}"/>
    <cellStyle name="Calculation 2 5 2 3 3 2" xfId="11802" xr:uid="{504CBA71-DEA9-439D-9071-9C6001C463A4}"/>
    <cellStyle name="Calculation 2 5 2 3 3 3" xfId="13075" xr:uid="{947E1FE0-06D8-4C7A-B52F-D8A91D1C4F8A}"/>
    <cellStyle name="Calculation 2 5 2 3 3 4" xfId="14267" xr:uid="{ECA82C39-C3E9-440C-8E06-B70A4A8C1B40}"/>
    <cellStyle name="Calculation 2 5 2 3 4" xfId="10537" xr:uid="{DEB290F7-2734-47D1-9EB4-135188D794C2}"/>
    <cellStyle name="Calculation 2 5 2 3 4 2" xfId="12083" xr:uid="{76D5C10F-4D0E-4D56-8058-A4DC7B4B9FB9}"/>
    <cellStyle name="Calculation 2 5 2 3 4 3" xfId="13356" xr:uid="{4048E559-AAF2-4966-A3AA-0E5269B0EE91}"/>
    <cellStyle name="Calculation 2 5 2 3 4 4" xfId="14548" xr:uid="{C53FE64B-282C-41D9-B041-0E0836B758D7}"/>
    <cellStyle name="Calculation 2 5 2 3 5" xfId="11090" xr:uid="{8279F49E-2028-4D6F-978D-32E0700E03F0}"/>
    <cellStyle name="Calculation 2 5 2 3 6" xfId="12389" xr:uid="{277C6A10-C645-4562-AEC6-CA6EEA4C4B71}"/>
    <cellStyle name="Calculation 2 5 2 3 7" xfId="13581" xr:uid="{7734B221-F02A-4ACE-AC0A-CC426CC33315}"/>
    <cellStyle name="Calculation 2 5 2 4" xfId="9568" xr:uid="{9B78B8F6-1856-431D-8B90-D389E874B886}"/>
    <cellStyle name="Calculation 2 5 2 4 2" xfId="11114" xr:uid="{4F61497D-1637-4D93-96B4-39F8D543CA13}"/>
    <cellStyle name="Calculation 2 5 2 4 3" xfId="12410" xr:uid="{296CD28D-79A4-401F-967D-BA6FFDFC4B36}"/>
    <cellStyle name="Calculation 2 5 2 4 4" xfId="13602" xr:uid="{594178BD-FD65-4C32-A208-23DA729F5399}"/>
    <cellStyle name="Calculation 2 5 2 5" xfId="10658" xr:uid="{8C369F61-9339-487B-BE98-ADF254DF38E2}"/>
    <cellStyle name="Calculation 2 5 2 6" xfId="10549" xr:uid="{53049EB5-56DC-48AE-8F8B-D9E7442CA311}"/>
    <cellStyle name="Calculation 2 5 3" xfId="7914" xr:uid="{CED2EA05-8CE7-4BD7-A85F-958AAE582A7D}"/>
    <cellStyle name="Calculation 2 5 3 2" xfId="9235" xr:uid="{0D0916ED-C9C2-47B9-81FF-3E5CDC5A4E50}"/>
    <cellStyle name="Calculation 2 5 3 2 2" xfId="9349" xr:uid="{5230D973-A164-47D4-A1F8-36452B77BB78}"/>
    <cellStyle name="Calculation 2 5 3 2 2 2" xfId="9850" xr:uid="{E2159789-91A0-4574-9F01-0EF7C28A9C94}"/>
    <cellStyle name="Calculation 2 5 3 2 2 2 2" xfId="11396" xr:uid="{D91A2587-B132-48C3-A031-5151A9EE8BDF}"/>
    <cellStyle name="Calculation 2 5 3 2 2 2 3" xfId="12684" xr:uid="{7FC15A30-EC36-4908-968F-F20599803AF9}"/>
    <cellStyle name="Calculation 2 5 3 2 2 2 4" xfId="13876" xr:uid="{391D41EA-8A3E-433E-A32B-C95DBF966E71}"/>
    <cellStyle name="Calculation 2 5 3 2 2 3" xfId="10078" xr:uid="{65E98E55-E1FC-46BD-9D41-98BA3653C8AE}"/>
    <cellStyle name="Calculation 2 5 3 2 2 3 2" xfId="11624" xr:uid="{289BBC56-C21A-4718-B662-3F0F91DA178D}"/>
    <cellStyle name="Calculation 2 5 3 2 2 3 3" xfId="12897" xr:uid="{FC7A76AC-6F47-4CC3-82B8-E0272C9EC505}"/>
    <cellStyle name="Calculation 2 5 3 2 2 3 4" xfId="14089" xr:uid="{1810FBCB-BD79-4284-9BBF-71FE91AB7CEA}"/>
    <cellStyle name="Calculation 2 5 3 2 2 4" xfId="10359" xr:uid="{E6871E4E-6B16-49F7-8922-6079A653787D}"/>
    <cellStyle name="Calculation 2 5 3 2 2 4 2" xfId="11905" xr:uid="{EF3FCAC3-9ADB-465A-AC52-D8420D7D576F}"/>
    <cellStyle name="Calculation 2 5 3 2 2 4 3" xfId="13178" xr:uid="{7E473B6D-F1B7-4B3E-B481-169975C6766A}"/>
    <cellStyle name="Calculation 2 5 3 2 2 4 4" xfId="14370" xr:uid="{70A72FFD-40F3-44D4-BC78-367267576A2C}"/>
    <cellStyle name="Calculation 2 5 3 2 2 5" xfId="10907" xr:uid="{2938951B-FC60-4DE2-9BE3-A90BE153FACD}"/>
    <cellStyle name="Calculation 2 5 3 2 2 6" xfId="12211" xr:uid="{973F037D-2290-4C79-B3AE-433CDA4629C2}"/>
    <cellStyle name="Calculation 2 5 3 2 2 7" xfId="13403" xr:uid="{2212B115-B47D-4BED-9502-DF4DE6E3066C}"/>
    <cellStyle name="Calculation 2 5 3 2 3" xfId="9722" xr:uid="{BCDBBFDB-EC77-40DD-957A-CA5835F98D6B}"/>
    <cellStyle name="Calculation 2 5 3 2 3 2" xfId="11268" xr:uid="{14123B41-8E84-4D98-A26C-382061279BBE}"/>
    <cellStyle name="Calculation 2 5 3 2 3 3" xfId="12561" xr:uid="{8E243B3B-8D6C-4D84-B3B6-29768C32CC66}"/>
    <cellStyle name="Calculation 2 5 3 2 3 4" xfId="13753" xr:uid="{45846844-430F-44F2-ACB9-759B13715340}"/>
    <cellStyle name="Calculation 2 5 3 2 4" xfId="10807" xr:uid="{65EB2418-9854-458D-9C9F-CDAD54CE8F4F}"/>
    <cellStyle name="Calculation 2 5 3 2 5" xfId="12115" xr:uid="{2563594C-58D0-4A3B-BBBE-872A092DDE0C}"/>
    <cellStyle name="Calculation 2 5 3 3" xfId="9322" xr:uid="{D9881397-631E-4F6F-97FD-968FEC6E687F}"/>
    <cellStyle name="Calculation 2 5 3 3 2" xfId="9824" xr:uid="{C3955A94-7B35-4E38-80CA-8FCF2EFE4AE1}"/>
    <cellStyle name="Calculation 2 5 3 3 2 2" xfId="11370" xr:uid="{A5AA7A05-9FDB-4EDA-A6FE-AF5F777BBFA5}"/>
    <cellStyle name="Calculation 2 5 3 3 2 3" xfId="12658" xr:uid="{8425EE7B-73D3-4FBB-A997-397ED33430AF}"/>
    <cellStyle name="Calculation 2 5 3 3 2 4" xfId="13850" xr:uid="{1082BA97-ABB1-4FB4-BB31-03C634407C48}"/>
    <cellStyle name="Calculation 2 5 3 3 3" xfId="10052" xr:uid="{0122D363-5C96-4653-A97C-2930CB082CB9}"/>
    <cellStyle name="Calculation 2 5 3 3 3 2" xfId="11598" xr:uid="{8FC165DA-15B8-4B41-B4E4-83CA563870CA}"/>
    <cellStyle name="Calculation 2 5 3 3 3 3" xfId="12871" xr:uid="{28DD8792-00BC-48C4-9EB5-2E0E502FAD5E}"/>
    <cellStyle name="Calculation 2 5 3 3 3 4" xfId="14063" xr:uid="{D9B0005F-3E92-412B-B3C6-ED76579DB932}"/>
    <cellStyle name="Calculation 2 5 3 3 4" xfId="10333" xr:uid="{396960B0-F1C1-4C3D-BE44-63A3A7C98075}"/>
    <cellStyle name="Calculation 2 5 3 3 4 2" xfId="11879" xr:uid="{68690E66-EB60-47F7-B65D-7757AAC90032}"/>
    <cellStyle name="Calculation 2 5 3 3 4 3" xfId="13152" xr:uid="{524893A9-D96D-4DCB-B3FD-DCC89687C0CE}"/>
    <cellStyle name="Calculation 2 5 3 3 4 4" xfId="14344" xr:uid="{DBEA1AAD-421B-40EE-876F-480A1D01168C}"/>
    <cellStyle name="Calculation 2 5 3 3 5" xfId="10880" xr:uid="{98F0507E-190F-4D9C-8D5F-EC6F0D6879B1}"/>
    <cellStyle name="Calculation 2 5 3 3 6" xfId="12185" xr:uid="{12F75537-2D62-401E-AC02-01BC74E02207}"/>
    <cellStyle name="Calculation 2 5 3 3 7" xfId="13377" xr:uid="{E9F14DE2-8FCC-4672-9E93-0CB2950377B1}"/>
    <cellStyle name="Calculation 2 5 3 4" xfId="9563" xr:uid="{7DFC4FD0-EF67-4126-B0E7-FA6650D3C543}"/>
    <cellStyle name="Calculation 2 5 3 4 2" xfId="11109" xr:uid="{1040E8EE-E9C0-4DE1-B2A8-92C5D7CD3B3D}"/>
    <cellStyle name="Calculation 2 5 3 4 3" xfId="12405" xr:uid="{E6DD8636-AF3E-4627-898C-93A1BED554A9}"/>
    <cellStyle name="Calculation 2 5 3 4 4" xfId="13597" xr:uid="{56AD5E99-B9D7-4EA4-B05A-474ADD6923FD}"/>
    <cellStyle name="Calculation 2 5 3 5" xfId="10659" xr:uid="{2E6171C4-9775-4018-8356-9319E89E2E90}"/>
    <cellStyle name="Calculation 2 5 3 6" xfId="10548" xr:uid="{6FF10295-DF6C-46CC-A521-0B31A9255E80}"/>
    <cellStyle name="Calculation 2 5 4" xfId="7915" xr:uid="{E379155E-6D07-44C9-9C93-0CBA4862CB3A}"/>
    <cellStyle name="Calculation 2 5 4 2" xfId="9236" xr:uid="{AFAD068C-79E5-4CF6-ACB8-599798DD78FA}"/>
    <cellStyle name="Calculation 2 5 4 2 2" xfId="9529" xr:uid="{B6E71131-8AA5-4466-B935-D2DB041D85AC}"/>
    <cellStyle name="Calculation 2 5 4 2 2 2" xfId="10018" xr:uid="{ED699116-946B-4EED-9312-1305FF5CA38A}"/>
    <cellStyle name="Calculation 2 5 4 2 2 2 2" xfId="11564" xr:uid="{BA3AF692-F1E3-4528-82B4-723BFAD75544}"/>
    <cellStyle name="Calculation 2 5 4 2 2 2 3" xfId="12852" xr:uid="{D29E4EAC-A953-4061-8935-B448CCE3049F}"/>
    <cellStyle name="Calculation 2 5 4 2 2 2 4" xfId="14044" xr:uid="{C97741D6-10F3-4682-A346-F07B327D29A1}"/>
    <cellStyle name="Calculation 2 5 4 2 2 3" xfId="10246" xr:uid="{6B5806AF-6921-4CF5-962B-1340C2905969}"/>
    <cellStyle name="Calculation 2 5 4 2 2 3 2" xfId="11792" xr:uid="{149225D9-1C6B-4580-9F54-3CE1008C22EA}"/>
    <cellStyle name="Calculation 2 5 4 2 2 3 3" xfId="13065" xr:uid="{988DA23C-D021-4337-814F-CD6A09D6417E}"/>
    <cellStyle name="Calculation 2 5 4 2 2 3 4" xfId="14257" xr:uid="{3D8950E0-BE03-4324-9F85-13CDDAA84AA4}"/>
    <cellStyle name="Calculation 2 5 4 2 2 4" xfId="10527" xr:uid="{6A8A09B4-B92B-4A1A-9196-8ADAF12DBC31}"/>
    <cellStyle name="Calculation 2 5 4 2 2 4 2" xfId="12073" xr:uid="{2BD24A88-5F61-40E1-AFDE-B731DEA1FC36}"/>
    <cellStyle name="Calculation 2 5 4 2 2 4 3" xfId="13346" xr:uid="{C812CA69-D415-47A2-BB19-BCCA8591D159}"/>
    <cellStyle name="Calculation 2 5 4 2 2 4 4" xfId="14538" xr:uid="{F37028D2-AC9D-4E6F-89D1-4C444FA185EB}"/>
    <cellStyle name="Calculation 2 5 4 2 2 5" xfId="11080" xr:uid="{6D77A1A8-851A-4943-9981-719EEBB26F38}"/>
    <cellStyle name="Calculation 2 5 4 2 2 6" xfId="12379" xr:uid="{0EA3FA11-F479-44A4-ACF1-A3D42592F739}"/>
    <cellStyle name="Calculation 2 5 4 2 2 7" xfId="13571" xr:uid="{0C411C93-B311-45B7-9A38-04A3A4ABB148}"/>
    <cellStyle name="Calculation 2 5 4 2 3" xfId="9721" xr:uid="{86330A3B-6D74-44E7-8824-48D479D6BA72}"/>
    <cellStyle name="Calculation 2 5 4 2 3 2" xfId="11267" xr:uid="{10CF081A-13AA-4752-B13A-883AD3336FDF}"/>
    <cellStyle name="Calculation 2 5 4 2 3 3" xfId="12560" xr:uid="{11377888-1ED7-4874-A93E-AC1C5C4A328B}"/>
    <cellStyle name="Calculation 2 5 4 2 3 4" xfId="13752" xr:uid="{19A09F7D-C42E-43C9-99A1-C59AE6C7F919}"/>
    <cellStyle name="Calculation 2 5 4 2 4" xfId="10808" xr:uid="{6A7F6ACC-76B8-43B0-A379-EE759EE9D0DD}"/>
    <cellStyle name="Calculation 2 5 4 2 5" xfId="12116" xr:uid="{DD450BD2-8CE4-4E5A-95C5-A5A4A524EFAC}"/>
    <cellStyle name="Calculation 2 5 4 3" xfId="9334" xr:uid="{9C385ED3-BCAF-468A-91EB-9F635900A00D}"/>
    <cellStyle name="Calculation 2 5 4 3 2" xfId="9835" xr:uid="{10624B29-89FC-4597-99BE-CE5BBE8D299A}"/>
    <cellStyle name="Calculation 2 5 4 3 2 2" xfId="11381" xr:uid="{9AF94DC7-2164-442A-9E79-63BA8B6544EF}"/>
    <cellStyle name="Calculation 2 5 4 3 2 3" xfId="12669" xr:uid="{DAE3676F-9CFB-4116-85EB-00C3E8BBB22A}"/>
    <cellStyle name="Calculation 2 5 4 3 2 4" xfId="13861" xr:uid="{91D5D142-A7AF-4464-ACED-7BFBAD64A00C}"/>
    <cellStyle name="Calculation 2 5 4 3 3" xfId="10063" xr:uid="{F9079EE2-D04C-4C33-B7B9-66877C598840}"/>
    <cellStyle name="Calculation 2 5 4 3 3 2" xfId="11609" xr:uid="{5F812424-7777-415A-B760-E9AA6E877C70}"/>
    <cellStyle name="Calculation 2 5 4 3 3 3" xfId="12882" xr:uid="{735D29C1-010A-4FEE-995A-B06A2EA45DD5}"/>
    <cellStyle name="Calculation 2 5 4 3 3 4" xfId="14074" xr:uid="{CE35F8BB-671B-4858-994F-7DD5A5EAE728}"/>
    <cellStyle name="Calculation 2 5 4 3 4" xfId="10344" xr:uid="{15BD26F8-CFCC-4EDC-B0BF-C651DA8639A6}"/>
    <cellStyle name="Calculation 2 5 4 3 4 2" xfId="11890" xr:uid="{4B3877D5-A2C7-44D6-A731-8098F8EA1A4B}"/>
    <cellStyle name="Calculation 2 5 4 3 4 3" xfId="13163" xr:uid="{7A170070-4748-462F-A91E-4B20FF6389F7}"/>
    <cellStyle name="Calculation 2 5 4 3 4 4" xfId="14355" xr:uid="{0ADABE95-5F9B-4B4C-BA2F-20B82B13A4D4}"/>
    <cellStyle name="Calculation 2 5 4 3 5" xfId="10892" xr:uid="{A186CA20-F251-4BB1-A854-9CD1389DBCC5}"/>
    <cellStyle name="Calculation 2 5 4 3 6" xfId="12196" xr:uid="{06D26AE9-C354-4DCC-84B4-57E9915E639B}"/>
    <cellStyle name="Calculation 2 5 4 3 7" xfId="13388" xr:uid="{88600B66-488A-45B2-AA79-478872F4E741}"/>
    <cellStyle name="Calculation 2 5 4 4" xfId="9613" xr:uid="{5B04CA36-0813-42BA-89D4-FFE46EA0FABE}"/>
    <cellStyle name="Calculation 2 5 4 4 2" xfId="11159" xr:uid="{88F47B45-C095-4C3D-9728-2E5A7EA0B593}"/>
    <cellStyle name="Calculation 2 5 4 4 3" xfId="12453" xr:uid="{785E0D59-F1D5-455A-9970-61E242E49207}"/>
    <cellStyle name="Calculation 2 5 4 4 4" xfId="13645" xr:uid="{87F33DBD-3C12-4A9C-9198-85D6C9DC579C}"/>
    <cellStyle name="Calculation 2 5 4 5" xfId="10660" xr:uid="{A9CCFA58-7FB1-40ED-832A-375B050538F9}"/>
    <cellStyle name="Calculation 2 5 4 6" xfId="10597" xr:uid="{FFDFA552-3151-4034-9277-3EED4524D082}"/>
    <cellStyle name="Calculation 2 5 5" xfId="7916" xr:uid="{A62A3729-19F6-4EC2-889A-68F537BC12DE}"/>
    <cellStyle name="Calculation 2 5 5 2" xfId="9237" xr:uid="{CA4404FD-2352-4CF6-AA25-4D7153600DDA}"/>
    <cellStyle name="Calculation 2 5 5 2 2" xfId="9321" xr:uid="{6C2361BB-AFB2-47D0-B5B7-00C3F1CD87DC}"/>
    <cellStyle name="Calculation 2 5 5 2 2 2" xfId="9823" xr:uid="{07B5B7F9-241A-45AF-A621-DE2865221AF4}"/>
    <cellStyle name="Calculation 2 5 5 2 2 2 2" xfId="11369" xr:uid="{E332F92D-3462-4402-8E06-1FD20D47C3AD}"/>
    <cellStyle name="Calculation 2 5 5 2 2 2 3" xfId="12657" xr:uid="{40222AB4-B190-4255-A6E6-E77B79BE17D3}"/>
    <cellStyle name="Calculation 2 5 5 2 2 2 4" xfId="13849" xr:uid="{442F51BA-F32F-45C3-9961-1A590B6220ED}"/>
    <cellStyle name="Calculation 2 5 5 2 2 3" xfId="9556" xr:uid="{7888C6DF-ECBD-4450-B4AA-E90DF8EB2545}"/>
    <cellStyle name="Calculation 2 5 5 2 2 3 2" xfId="11102" xr:uid="{2F07C4E6-4CD9-4CC1-B16F-FA7C002C858F}"/>
    <cellStyle name="Calculation 2 5 5 2 2 3 3" xfId="12398" xr:uid="{9E81E0A5-6C1D-4B7F-8076-F8860CC5C407}"/>
    <cellStyle name="Calculation 2 5 5 2 2 3 4" xfId="13590" xr:uid="{E3A06609-E7D7-4366-9649-6110311C1528}"/>
    <cellStyle name="Calculation 2 5 5 2 2 4" xfId="10332" xr:uid="{DB2BD0FE-141C-46E1-B9C3-33CFEA24CA91}"/>
    <cellStyle name="Calculation 2 5 5 2 2 4 2" xfId="11878" xr:uid="{CE9C2DB9-957F-4847-ADFC-205FC04BEF9C}"/>
    <cellStyle name="Calculation 2 5 5 2 2 4 3" xfId="13151" xr:uid="{3F479DA1-7C41-4AB0-8C77-59A17D89B14B}"/>
    <cellStyle name="Calculation 2 5 5 2 2 4 4" xfId="14343" xr:uid="{FFB26822-C39E-442F-AAA1-B29DC57868B5}"/>
    <cellStyle name="Calculation 2 5 5 2 2 5" xfId="10879" xr:uid="{239F1CF9-569A-48CC-9B63-C5D2C070B4F0}"/>
    <cellStyle name="Calculation 2 5 5 2 2 6" xfId="12184" xr:uid="{7EFEBA04-AC97-4872-AAD6-95E79D373D02}"/>
    <cellStyle name="Calculation 2 5 5 2 2 7" xfId="13376" xr:uid="{0001F6ED-FB80-405F-8A89-9D8CCF37CAC1}"/>
    <cellStyle name="Calculation 2 5 5 2 3" xfId="9720" xr:uid="{23B6C7E8-2564-4D43-BAB6-954A8D8712B2}"/>
    <cellStyle name="Calculation 2 5 5 2 3 2" xfId="11266" xr:uid="{245A0709-2DF0-4CA8-8D68-CA1AEED4A4C8}"/>
    <cellStyle name="Calculation 2 5 5 2 3 3" xfId="12559" xr:uid="{82E3CF98-9834-4661-AB1D-13667B6555A2}"/>
    <cellStyle name="Calculation 2 5 5 2 3 4" xfId="13751" xr:uid="{06DA426B-EC44-4BE7-AFD5-57487DCFA35E}"/>
    <cellStyle name="Calculation 2 5 5 2 4" xfId="10809" xr:uid="{90A2B211-4CF1-41DF-9F56-CA8FDF11C07B}"/>
    <cellStyle name="Calculation 2 5 5 2 5" xfId="12117" xr:uid="{2161BCCC-1F5A-43BE-8462-EC1EED42D2F6}"/>
    <cellStyle name="Calculation 2 5 5 3" xfId="9401" xr:uid="{54414629-25B5-4FAE-B637-F5BE204207EF}"/>
    <cellStyle name="Calculation 2 5 5 3 2" xfId="9898" xr:uid="{31F5D6FF-6C1E-464F-AAA8-41EECD7F6CDF}"/>
    <cellStyle name="Calculation 2 5 5 3 2 2" xfId="11444" xr:uid="{BDAF7D19-7719-4CBF-8DBD-2CDC548CD394}"/>
    <cellStyle name="Calculation 2 5 5 3 2 3" xfId="12732" xr:uid="{B4CA22CF-9D4F-4EE4-B574-6E2F9F953EC8}"/>
    <cellStyle name="Calculation 2 5 5 3 2 4" xfId="13924" xr:uid="{213C6264-1BC2-4775-9562-A15FF2C0E598}"/>
    <cellStyle name="Calculation 2 5 5 3 3" xfId="10126" xr:uid="{D3CA0FA8-CEBB-4E17-8A17-9278C0E15DD8}"/>
    <cellStyle name="Calculation 2 5 5 3 3 2" xfId="11672" xr:uid="{32E383A9-89CC-45D1-B64D-4D6DBCF4EA04}"/>
    <cellStyle name="Calculation 2 5 5 3 3 3" xfId="12945" xr:uid="{081DA365-C8AC-403C-8D41-C65EBD169E60}"/>
    <cellStyle name="Calculation 2 5 5 3 3 4" xfId="14137" xr:uid="{51815DF5-5BC3-436B-B47C-16EB26C700B1}"/>
    <cellStyle name="Calculation 2 5 5 3 4" xfId="10407" xr:uid="{0C780114-9486-4E64-8B2C-288D77CCFE55}"/>
    <cellStyle name="Calculation 2 5 5 3 4 2" xfId="11953" xr:uid="{F17CE7DE-1859-4FBB-AB36-D7333739858A}"/>
    <cellStyle name="Calculation 2 5 5 3 4 3" xfId="13226" xr:uid="{4B09FA61-F55B-4817-BFC5-F5BF670465F5}"/>
    <cellStyle name="Calculation 2 5 5 3 4 4" xfId="14418" xr:uid="{C9053F5A-2A28-4781-824F-6CF83CC28A8A}"/>
    <cellStyle name="Calculation 2 5 5 3 5" xfId="10957" xr:uid="{15286E58-1178-4CF5-916E-6A4B459E81D6}"/>
    <cellStyle name="Calculation 2 5 5 3 6" xfId="12259" xr:uid="{4B8E9B73-3E98-4DA3-99BF-75E663695240}"/>
    <cellStyle name="Calculation 2 5 5 3 7" xfId="13451" xr:uid="{1EE4F331-4EF4-47D7-96F3-3B2033E8A399}"/>
    <cellStyle name="Calculation 2 5 5 4" xfId="9643" xr:uid="{54C18DA8-C5B7-45CF-9DA8-D0A1590FF822}"/>
    <cellStyle name="Calculation 2 5 5 4 2" xfId="11189" xr:uid="{932820BF-DB01-49DA-839D-AA801F1D1E19}"/>
    <cellStyle name="Calculation 2 5 5 4 3" xfId="12483" xr:uid="{F3F8F78D-2754-46A1-ACEC-98797F97CA99}"/>
    <cellStyle name="Calculation 2 5 5 4 4" xfId="13675" xr:uid="{8BD2FA3B-DFD1-4A44-8AD7-CC1FE4313767}"/>
    <cellStyle name="Calculation 2 5 5 5" xfId="10661" xr:uid="{00DF4396-8639-4742-953D-140203D870A5}"/>
    <cellStyle name="Calculation 2 5 5 6" xfId="10624" xr:uid="{9BC25186-2C3D-4031-BB00-DCEDA3647FCD}"/>
    <cellStyle name="Calculation 2 5 6" xfId="7917" xr:uid="{E896B84A-E4EA-4D94-B93B-705351760C71}"/>
    <cellStyle name="Calculation 2 5 6 2" xfId="9238" xr:uid="{31E8EDD6-2B33-4119-B70E-D5C0859A6054}"/>
    <cellStyle name="Calculation 2 5 6 2 2" xfId="9467" xr:uid="{BE818479-36DD-4C72-9993-D78B65ABA918}"/>
    <cellStyle name="Calculation 2 5 6 2 2 2" xfId="9959" xr:uid="{F534A0BC-671A-481F-90C9-165298445E26}"/>
    <cellStyle name="Calculation 2 5 6 2 2 2 2" xfId="11505" xr:uid="{4A6A1DDF-BAEA-4AA6-84D4-92CE1A6A78C4}"/>
    <cellStyle name="Calculation 2 5 6 2 2 2 3" xfId="12793" xr:uid="{C98B0DE9-906E-4517-B4DD-BF3EC0114D6B}"/>
    <cellStyle name="Calculation 2 5 6 2 2 2 4" xfId="13985" xr:uid="{DF5DE8B3-6B2C-4BB0-B0A9-0D6A0FBA280D}"/>
    <cellStyle name="Calculation 2 5 6 2 2 3" xfId="10187" xr:uid="{593101DA-C04B-4B24-B5E9-79D7303B10DA}"/>
    <cellStyle name="Calculation 2 5 6 2 2 3 2" xfId="11733" xr:uid="{7DD73560-8D7B-4ADD-8231-925113AAE035}"/>
    <cellStyle name="Calculation 2 5 6 2 2 3 3" xfId="13006" xr:uid="{FAEA825D-0ADF-4B80-ABDF-30DB1800F51F}"/>
    <cellStyle name="Calculation 2 5 6 2 2 3 4" xfId="14198" xr:uid="{0C75923E-57E1-486C-9FB3-A64003074B2A}"/>
    <cellStyle name="Calculation 2 5 6 2 2 4" xfId="10468" xr:uid="{375FF606-F327-46F8-8CF2-2E426A2E925C}"/>
    <cellStyle name="Calculation 2 5 6 2 2 4 2" xfId="12014" xr:uid="{F6AC180E-37DD-4461-86DC-0DA7022B27C8}"/>
    <cellStyle name="Calculation 2 5 6 2 2 4 3" xfId="13287" xr:uid="{02B64627-413B-4D06-86B7-9887570C9CA0}"/>
    <cellStyle name="Calculation 2 5 6 2 2 4 4" xfId="14479" xr:uid="{747E8171-A574-45DF-91D5-BBC010DB19F1}"/>
    <cellStyle name="Calculation 2 5 6 2 2 5" xfId="11019" xr:uid="{1B819DD9-0923-4B40-8EBA-CFAB691A47C6}"/>
    <cellStyle name="Calculation 2 5 6 2 2 6" xfId="12320" xr:uid="{1832E05B-473C-4A57-8449-77C90E2647B3}"/>
    <cellStyle name="Calculation 2 5 6 2 2 7" xfId="13512" xr:uid="{823AD333-FEFD-4C2D-99D0-73BA6CF4398A}"/>
    <cellStyle name="Calculation 2 5 6 2 3" xfId="9719" xr:uid="{C7834388-FDC5-4DFA-92ED-DCBBA7C20F95}"/>
    <cellStyle name="Calculation 2 5 6 2 3 2" xfId="11265" xr:uid="{E05DF1F3-59CB-421E-A99C-DD3C20762A9F}"/>
    <cellStyle name="Calculation 2 5 6 2 3 3" xfId="12558" xr:uid="{441D7EA7-F926-43B2-81F5-D1C0EAD9F777}"/>
    <cellStyle name="Calculation 2 5 6 2 3 4" xfId="13750" xr:uid="{3E591063-57C8-415E-8BF9-D3F08792259D}"/>
    <cellStyle name="Calculation 2 5 6 2 4" xfId="10810" xr:uid="{137ACBE9-8DE7-4684-85C1-95B59863F637}"/>
    <cellStyle name="Calculation 2 5 6 2 5" xfId="12118" xr:uid="{C8A62527-4112-4E0E-A652-0CBA060282D2}"/>
    <cellStyle name="Calculation 2 5 6 3" xfId="9540" xr:uid="{6FEC48AF-314B-491B-AE62-C914DC29F253}"/>
    <cellStyle name="Calculation 2 5 6 3 2" xfId="10029" xr:uid="{E2D7E499-B2EF-401C-9878-01B4BAC57CD4}"/>
    <cellStyle name="Calculation 2 5 6 3 2 2" xfId="11575" xr:uid="{1B0C5746-435F-4F51-83B4-F0B4F04DCFDA}"/>
    <cellStyle name="Calculation 2 5 6 3 2 3" xfId="12863" xr:uid="{BA3A2F5B-F3FA-4EB8-914A-2933FCE1B83C}"/>
    <cellStyle name="Calculation 2 5 6 3 2 4" xfId="14055" xr:uid="{676EBD17-BAF4-44D0-B120-52FAB15A7761}"/>
    <cellStyle name="Calculation 2 5 6 3 3" xfId="10257" xr:uid="{8AC2D7D9-1303-4035-8574-DB957D673BD0}"/>
    <cellStyle name="Calculation 2 5 6 3 3 2" xfId="11803" xr:uid="{A299268A-358B-41FA-9D17-EE247086DF26}"/>
    <cellStyle name="Calculation 2 5 6 3 3 3" xfId="13076" xr:uid="{E17F5D98-90B3-4C4F-B020-5D5BCAE6B100}"/>
    <cellStyle name="Calculation 2 5 6 3 3 4" xfId="14268" xr:uid="{12FED478-0C34-4AE0-8F67-DAB98286C0C5}"/>
    <cellStyle name="Calculation 2 5 6 3 4" xfId="10538" xr:uid="{AE76A36D-C1FD-4284-A752-D23E773475BC}"/>
    <cellStyle name="Calculation 2 5 6 3 4 2" xfId="12084" xr:uid="{5ED884FF-3132-4BAF-9E6E-531174659B09}"/>
    <cellStyle name="Calculation 2 5 6 3 4 3" xfId="13357" xr:uid="{CFB18121-D763-4BB7-8252-F1F572B341FA}"/>
    <cellStyle name="Calculation 2 5 6 3 4 4" xfId="14549" xr:uid="{692DED70-FB47-4B42-A5C9-DC8324CB46C0}"/>
    <cellStyle name="Calculation 2 5 6 3 5" xfId="11091" xr:uid="{B9FCFFF6-F04B-4320-8549-183887DBF4A1}"/>
    <cellStyle name="Calculation 2 5 6 3 6" xfId="12390" xr:uid="{CBA7DB72-2C34-4493-8028-5D052CEE0449}"/>
    <cellStyle name="Calculation 2 5 6 3 7" xfId="13582" xr:uid="{725D1215-24C3-4BE2-B077-628D434F5A85}"/>
    <cellStyle name="Calculation 2 5 6 4" xfId="9595" xr:uid="{EA3C7101-1EDD-4640-AE95-39D13D4CA5E4}"/>
    <cellStyle name="Calculation 2 5 6 4 2" xfId="11141" xr:uid="{12B06318-4393-4B89-AB60-FC170A892509}"/>
    <cellStyle name="Calculation 2 5 6 4 3" xfId="12436" xr:uid="{3C55DFF6-33C4-4ABD-B6A6-4E533ED702D6}"/>
    <cellStyle name="Calculation 2 5 6 4 4" xfId="13628" xr:uid="{54CB485C-4906-42DE-A224-4DBFEF2E0BAD}"/>
    <cellStyle name="Calculation 2 5 6 5" xfId="10662" xr:uid="{A1552E39-B92D-4C26-B7CA-B4075BBC7D96}"/>
    <cellStyle name="Calculation 2 5 6 6" xfId="10581" xr:uid="{5F904A67-796B-4B65-B4C0-3141B56CABC9}"/>
    <cellStyle name="Calculation 2 5 7" xfId="7918" xr:uid="{4DA55D24-36CB-466B-922B-AC978AA2E274}"/>
    <cellStyle name="Calculation 2 5 7 2" xfId="9239" xr:uid="{9123830E-47FE-4875-A7DA-63CCC4C733A0}"/>
    <cellStyle name="Calculation 2 5 7 2 2" xfId="9530" xr:uid="{985AA8DC-F8E2-4824-99A5-2F6C54F840D5}"/>
    <cellStyle name="Calculation 2 5 7 2 2 2" xfId="10019" xr:uid="{27CEC1E8-C880-4526-8B38-10AB9E562DDD}"/>
    <cellStyle name="Calculation 2 5 7 2 2 2 2" xfId="11565" xr:uid="{D8E4DB0B-A6E2-41FC-AD1F-CEF7F045C05E}"/>
    <cellStyle name="Calculation 2 5 7 2 2 2 3" xfId="12853" xr:uid="{B3374B6E-5712-4F7A-B0AB-3C3803E21904}"/>
    <cellStyle name="Calculation 2 5 7 2 2 2 4" xfId="14045" xr:uid="{BC88122A-3442-4005-8297-3A692508F579}"/>
    <cellStyle name="Calculation 2 5 7 2 2 3" xfId="10247" xr:uid="{016B0122-6B59-45F1-AA7D-3E6F73EEE2DC}"/>
    <cellStyle name="Calculation 2 5 7 2 2 3 2" xfId="11793" xr:uid="{5322982C-1658-44F3-BE33-A1F59AA8A872}"/>
    <cellStyle name="Calculation 2 5 7 2 2 3 3" xfId="13066" xr:uid="{9D44090B-194E-47EA-A871-EDE368786116}"/>
    <cellStyle name="Calculation 2 5 7 2 2 3 4" xfId="14258" xr:uid="{A3216013-622E-4477-A450-8AAA9C771838}"/>
    <cellStyle name="Calculation 2 5 7 2 2 4" xfId="10528" xr:uid="{27513FF8-F6F7-4980-9A05-0F6459FA75AF}"/>
    <cellStyle name="Calculation 2 5 7 2 2 4 2" xfId="12074" xr:uid="{616EC9BD-C097-47F0-8FE5-4848352D05B3}"/>
    <cellStyle name="Calculation 2 5 7 2 2 4 3" xfId="13347" xr:uid="{DA2C8EB9-B74B-437F-8873-F8103A8912AD}"/>
    <cellStyle name="Calculation 2 5 7 2 2 4 4" xfId="14539" xr:uid="{BA8CA23E-9882-4422-997B-9D15D3E76E71}"/>
    <cellStyle name="Calculation 2 5 7 2 2 5" xfId="11081" xr:uid="{D9CCC44F-FA96-4FBE-B8C5-A5069CF3427C}"/>
    <cellStyle name="Calculation 2 5 7 2 2 6" xfId="12380" xr:uid="{97E6CA38-0204-4525-B8E9-7D8C1A85FD3A}"/>
    <cellStyle name="Calculation 2 5 7 2 2 7" xfId="13572" xr:uid="{99671DA2-822A-40E0-8162-A9EBC23FD459}"/>
    <cellStyle name="Calculation 2 5 7 2 3" xfId="9718" xr:uid="{634E147D-23F6-40B1-A5B9-DC412D0507B7}"/>
    <cellStyle name="Calculation 2 5 7 2 3 2" xfId="11264" xr:uid="{A5FDD053-EDCB-43EC-81E4-5590C1BE5967}"/>
    <cellStyle name="Calculation 2 5 7 2 3 3" xfId="12557" xr:uid="{FCD2582A-164A-48A0-B5AC-AE1026E7D77C}"/>
    <cellStyle name="Calculation 2 5 7 2 3 4" xfId="13749" xr:uid="{14C4432C-337B-4864-AC8D-ACF5005F7F3E}"/>
    <cellStyle name="Calculation 2 5 7 2 4" xfId="10811" xr:uid="{A18C55B9-3E52-41CA-BC38-2ABACAFBD31B}"/>
    <cellStyle name="Calculation 2 5 7 2 5" xfId="12119" xr:uid="{E23E3DC5-0F47-45AB-959D-ABEEA04FCE45}"/>
    <cellStyle name="Calculation 2 5 7 3" xfId="9404" xr:uid="{7A6D451E-37F2-463A-9729-B7DB43C29B3B}"/>
    <cellStyle name="Calculation 2 5 7 3 2" xfId="9901" xr:uid="{A21B2680-1103-46E9-B6F7-4187A6779F57}"/>
    <cellStyle name="Calculation 2 5 7 3 2 2" xfId="11447" xr:uid="{F158C9FF-DF75-42E4-B3F4-1B64AEC2DEC2}"/>
    <cellStyle name="Calculation 2 5 7 3 2 3" xfId="12735" xr:uid="{369F6A2B-2FA3-4275-BDAD-B764B69FAD84}"/>
    <cellStyle name="Calculation 2 5 7 3 2 4" xfId="13927" xr:uid="{D6B73F25-B247-4D9B-9ABE-0D33097FA417}"/>
    <cellStyle name="Calculation 2 5 7 3 3" xfId="10129" xr:uid="{601EC762-0237-4ED0-9CE0-1CCFFE4AE683}"/>
    <cellStyle name="Calculation 2 5 7 3 3 2" xfId="11675" xr:uid="{FD906F0D-B544-4CEC-9E5C-24BF5EE82CED}"/>
    <cellStyle name="Calculation 2 5 7 3 3 3" xfId="12948" xr:uid="{62E5D8C2-30A3-4067-B67B-9415A4159576}"/>
    <cellStyle name="Calculation 2 5 7 3 3 4" xfId="14140" xr:uid="{0E146C02-06E6-4272-96F6-3731A1B3DA4E}"/>
    <cellStyle name="Calculation 2 5 7 3 4" xfId="10410" xr:uid="{580AF7F0-B975-4352-A508-36FA4DF9CE4A}"/>
    <cellStyle name="Calculation 2 5 7 3 4 2" xfId="11956" xr:uid="{3B6680EC-B282-47CC-A725-31259B3409C7}"/>
    <cellStyle name="Calculation 2 5 7 3 4 3" xfId="13229" xr:uid="{530935CA-B6AC-44D4-A6BE-408CBC0C25B3}"/>
    <cellStyle name="Calculation 2 5 7 3 4 4" xfId="14421" xr:uid="{17A986E2-F90B-4AC6-B42B-A7C1F4A75CB2}"/>
    <cellStyle name="Calculation 2 5 7 3 5" xfId="10960" xr:uid="{F05480A1-A126-49EF-8CEB-47BE553BB841}"/>
    <cellStyle name="Calculation 2 5 7 3 6" xfId="12262" xr:uid="{05B6D754-5C68-460C-94BA-A966AE5193E3}"/>
    <cellStyle name="Calculation 2 5 7 3 7" xfId="13454" xr:uid="{748275C0-936F-4BE4-9510-B925C61966C5}"/>
    <cellStyle name="Calculation 2 5 7 4" xfId="9642" xr:uid="{B105C338-6FF3-4E46-B9A8-A033EFE5209E}"/>
    <cellStyle name="Calculation 2 5 7 4 2" xfId="11188" xr:uid="{1BAFC767-464C-490D-AA01-48F8966BA991}"/>
    <cellStyle name="Calculation 2 5 7 4 3" xfId="12482" xr:uid="{752927CF-7C98-4C80-8529-EAD9828545F0}"/>
    <cellStyle name="Calculation 2 5 7 4 4" xfId="13674" xr:uid="{EF1C3AA3-6BDD-4B43-9EDC-26ADF9654AFD}"/>
    <cellStyle name="Calculation 2 5 7 5" xfId="10663" xr:uid="{B83F04ED-4AE3-48BA-814C-5585941A99B4}"/>
    <cellStyle name="Calculation 2 5 7 6" xfId="10623" xr:uid="{53A5BC79-E311-4CA7-B3D9-9A8699FF9F1A}"/>
    <cellStyle name="Calculation 2 5 8" xfId="9233" xr:uid="{C3E0B403-E660-4573-AFB1-4D0C74455EB2}"/>
    <cellStyle name="Calculation 2 5 8 2" xfId="9487" xr:uid="{173BA8DE-A82B-4191-9430-D46B44057221}"/>
    <cellStyle name="Calculation 2 5 8 2 2" xfId="9979" xr:uid="{954E6528-57E1-4E24-9400-CEB4E6164956}"/>
    <cellStyle name="Calculation 2 5 8 2 2 2" xfId="11525" xr:uid="{81EEBD01-CCDE-4993-8602-4F881287AF3E}"/>
    <cellStyle name="Calculation 2 5 8 2 2 3" xfId="12813" xr:uid="{DD69C3C9-A364-4E07-8923-B809A39E4313}"/>
    <cellStyle name="Calculation 2 5 8 2 2 4" xfId="14005" xr:uid="{91807DEE-6382-480D-B84F-E86887DDDC04}"/>
    <cellStyle name="Calculation 2 5 8 2 3" xfId="10207" xr:uid="{40EC7CF0-33B9-48AC-85D4-2A4B2344A762}"/>
    <cellStyle name="Calculation 2 5 8 2 3 2" xfId="11753" xr:uid="{A9A87D9D-96DB-43AA-9583-4E85C5027F5C}"/>
    <cellStyle name="Calculation 2 5 8 2 3 3" xfId="13026" xr:uid="{F49B7344-58C6-4821-BB15-7125FB69888A}"/>
    <cellStyle name="Calculation 2 5 8 2 3 4" xfId="14218" xr:uid="{D3D816F8-0D3A-463B-A47F-57D2EE80D9CF}"/>
    <cellStyle name="Calculation 2 5 8 2 4" xfId="10488" xr:uid="{5C559B1A-396E-431B-A6C1-E54061A81D5A}"/>
    <cellStyle name="Calculation 2 5 8 2 4 2" xfId="12034" xr:uid="{4324C06D-E329-43D9-B455-43DBD8A381E0}"/>
    <cellStyle name="Calculation 2 5 8 2 4 3" xfId="13307" xr:uid="{92EC848C-4170-408A-8574-359B6FE97439}"/>
    <cellStyle name="Calculation 2 5 8 2 4 4" xfId="14499" xr:uid="{D3776A2F-5A76-46B7-B6DC-2C54DE217535}"/>
    <cellStyle name="Calculation 2 5 8 2 5" xfId="11039" xr:uid="{89F23A15-8FDE-4A14-B243-A23C796E2E35}"/>
    <cellStyle name="Calculation 2 5 8 2 6" xfId="12340" xr:uid="{D5D91BB4-8733-4570-BAFA-99284B82D2B2}"/>
    <cellStyle name="Calculation 2 5 8 2 7" xfId="13532" xr:uid="{80F7D2F9-9540-450C-83C9-15950097C765}"/>
    <cellStyle name="Calculation 2 5 8 3" xfId="9724" xr:uid="{5A026845-1E74-46D8-956A-2B66448526AE}"/>
    <cellStyle name="Calculation 2 5 8 3 2" xfId="11270" xr:uid="{95BC1485-5F2F-4012-BDD4-6FF5747F8429}"/>
    <cellStyle name="Calculation 2 5 8 3 3" xfId="12563" xr:uid="{A9AB800C-FF8C-45B2-8B8E-CBF06E760F79}"/>
    <cellStyle name="Calculation 2 5 8 3 4" xfId="13755" xr:uid="{177A7819-E0B9-45C0-9516-C3A8348CA6CB}"/>
    <cellStyle name="Calculation 2 5 8 4" xfId="10805" xr:uid="{E9C4B169-8F7F-45B3-A36D-CFE649752609}"/>
    <cellStyle name="Calculation 2 5 8 5" xfId="12113" xr:uid="{9597A08F-8FAF-4A45-924B-4431D440D34D}"/>
    <cellStyle name="Calculation 2 5 9" xfId="9386" xr:uid="{447D3DE4-D552-4F51-ACAA-A80C9A0BC5D0}"/>
    <cellStyle name="Calculation 2 5 9 2" xfId="9884" xr:uid="{8D7C6777-C266-4A3B-9B12-CB27FA42F2B6}"/>
    <cellStyle name="Calculation 2 5 9 2 2" xfId="11430" xr:uid="{A55BEA8D-1734-4656-8104-097B837EE965}"/>
    <cellStyle name="Calculation 2 5 9 2 3" xfId="12718" xr:uid="{1BAFB0FC-C9B4-488D-9F9D-8403962A9D62}"/>
    <cellStyle name="Calculation 2 5 9 2 4" xfId="13910" xr:uid="{1771A64D-5DD5-4EE8-AF67-7CD81FEB10C6}"/>
    <cellStyle name="Calculation 2 5 9 3" xfId="10112" xr:uid="{13FA841D-9273-4F27-929C-431751A90F7A}"/>
    <cellStyle name="Calculation 2 5 9 3 2" xfId="11658" xr:uid="{D22F44AB-80C7-434C-98DD-B2B3681E4EDB}"/>
    <cellStyle name="Calculation 2 5 9 3 3" xfId="12931" xr:uid="{AF245741-4A21-49B9-8258-4B661F05A0E1}"/>
    <cellStyle name="Calculation 2 5 9 3 4" xfId="14123" xr:uid="{05EFA91B-E8A1-4421-BEBA-8C03591A767A}"/>
    <cellStyle name="Calculation 2 5 9 4" xfId="10393" xr:uid="{EB39EC1F-1347-41AE-BEAB-1C957318621A}"/>
    <cellStyle name="Calculation 2 5 9 4 2" xfId="11939" xr:uid="{4136E0A0-980B-4B72-9549-B720B94FD0E4}"/>
    <cellStyle name="Calculation 2 5 9 4 3" xfId="13212" xr:uid="{639B01AE-EA3A-4B3A-8E11-2BE7A6181705}"/>
    <cellStyle name="Calculation 2 5 9 4 4" xfId="14404" xr:uid="{2A1FF676-BB9D-4029-B10B-08D0EF706135}"/>
    <cellStyle name="Calculation 2 5 9 5" xfId="10942" xr:uid="{431D9ABB-B6F1-4E60-B381-107C02C941C4}"/>
    <cellStyle name="Calculation 2 5 9 6" xfId="12245" xr:uid="{93D6D872-8A97-414A-9754-32024C29DAED}"/>
    <cellStyle name="Calculation 2 5 9 7" xfId="13437" xr:uid="{1433B1AE-1000-4A6B-A31A-BC1D02A00E42}"/>
    <cellStyle name="Calculation 2 6" xfId="7919" xr:uid="{A11B0AF4-273C-43F3-ABA7-66352AF7879E}"/>
    <cellStyle name="Calculation 2 6 10" xfId="9641" xr:uid="{D79A4824-9D22-4C7E-BB77-18B8D937CF22}"/>
    <cellStyle name="Calculation 2 6 10 2" xfId="11187" xr:uid="{479DF0C9-347E-4C58-B7CE-A6CE42B2BA35}"/>
    <cellStyle name="Calculation 2 6 10 3" xfId="12481" xr:uid="{CA0D3252-DCAB-41D4-A890-3EDD78526A1E}"/>
    <cellStyle name="Calculation 2 6 10 4" xfId="13673" xr:uid="{3022D693-7E45-4A3A-BCA7-FFFC0DF7E8BE}"/>
    <cellStyle name="Calculation 2 6 11" xfId="10664" xr:uid="{0883CA03-E0C1-42FA-853C-88E9FB01B552}"/>
    <cellStyle name="Calculation 2 6 12" xfId="10622" xr:uid="{8382AAE7-B0B1-4800-948A-55F5ECE5A863}"/>
    <cellStyle name="Calculation 2 6 2" xfId="7920" xr:uid="{EF4B5D10-E9FE-41AB-B427-855A974B46B4}"/>
    <cellStyle name="Calculation 2 6 2 2" xfId="9241" xr:uid="{4462D8B3-C8E1-4FC2-882B-87D90626321C}"/>
    <cellStyle name="Calculation 2 6 2 2 2" xfId="9343" xr:uid="{02039D8C-CEF8-4FE1-ABFA-AF74772FF978}"/>
    <cellStyle name="Calculation 2 6 2 2 2 2" xfId="9844" xr:uid="{C279C6EE-B3B8-4FE7-A5FC-60491A7AE805}"/>
    <cellStyle name="Calculation 2 6 2 2 2 2 2" xfId="11390" xr:uid="{95221B29-FEDF-4F32-9639-28541E8A5D1F}"/>
    <cellStyle name="Calculation 2 6 2 2 2 2 3" xfId="12678" xr:uid="{0176FD09-54B2-43B4-BC19-A25CA4FE241A}"/>
    <cellStyle name="Calculation 2 6 2 2 2 2 4" xfId="13870" xr:uid="{48D14D65-D7E6-4A39-A76F-8B039B46CD72}"/>
    <cellStyle name="Calculation 2 6 2 2 2 3" xfId="10072" xr:uid="{83791A01-DBC3-4782-9A88-EF4AB3B43589}"/>
    <cellStyle name="Calculation 2 6 2 2 2 3 2" xfId="11618" xr:uid="{738B9E32-73C3-4510-8674-DAABFA85E472}"/>
    <cellStyle name="Calculation 2 6 2 2 2 3 3" xfId="12891" xr:uid="{74C70BEA-F476-43EA-8AAB-3E82D6F74AFC}"/>
    <cellStyle name="Calculation 2 6 2 2 2 3 4" xfId="14083" xr:uid="{5317484D-C945-47E6-AE3B-1BF80C5905FD}"/>
    <cellStyle name="Calculation 2 6 2 2 2 4" xfId="10353" xr:uid="{EBE05DED-5E06-4750-A7A7-D7789C15A2CC}"/>
    <cellStyle name="Calculation 2 6 2 2 2 4 2" xfId="11899" xr:uid="{D11F5F29-F8F5-4F1C-BA6D-AD35E52EA3D6}"/>
    <cellStyle name="Calculation 2 6 2 2 2 4 3" xfId="13172" xr:uid="{B2B33519-36D3-48D0-89F1-477D9DDC2BA8}"/>
    <cellStyle name="Calculation 2 6 2 2 2 4 4" xfId="14364" xr:uid="{47C99150-C073-4045-9468-578A95F0C44B}"/>
    <cellStyle name="Calculation 2 6 2 2 2 5" xfId="10901" xr:uid="{C9A80A93-E0F6-4751-B70D-477AABBDAEBD}"/>
    <cellStyle name="Calculation 2 6 2 2 2 6" xfId="12205" xr:uid="{ACAFFA9B-B2B0-4D46-A935-740131FF86CD}"/>
    <cellStyle name="Calculation 2 6 2 2 2 7" xfId="13397" xr:uid="{790291D8-4711-41C7-B5A8-B3AF22E65153}"/>
    <cellStyle name="Calculation 2 6 2 2 3" xfId="9716" xr:uid="{7EAD2E2E-1077-4131-8CEB-AA5A32BB6F09}"/>
    <cellStyle name="Calculation 2 6 2 2 3 2" xfId="11262" xr:uid="{98D0E761-12EB-4786-A084-6CDF73D14613}"/>
    <cellStyle name="Calculation 2 6 2 2 3 3" xfId="12555" xr:uid="{7E11F00F-A2FE-4534-939B-DBC1DA5CEB66}"/>
    <cellStyle name="Calculation 2 6 2 2 3 4" xfId="13747" xr:uid="{0D29E182-9E92-4F52-9603-F9D6633544C9}"/>
    <cellStyle name="Calculation 2 6 2 2 4" xfId="10813" xr:uid="{A110D1DA-3D06-42D7-A567-61EBE9F4683A}"/>
    <cellStyle name="Calculation 2 6 2 2 5" xfId="12121" xr:uid="{00A76DC2-379A-4D2A-8627-9B6D3D1E2F87}"/>
    <cellStyle name="Calculation 2 6 2 3" xfId="9460" xr:uid="{E4496260-B132-4915-911F-215089D71E02}"/>
    <cellStyle name="Calculation 2 6 2 3 2" xfId="9952" xr:uid="{35A06F8C-2F88-41EE-B176-D4304A1529B9}"/>
    <cellStyle name="Calculation 2 6 2 3 2 2" xfId="11498" xr:uid="{E0F108F3-74E0-4B9A-855F-7690935CBB58}"/>
    <cellStyle name="Calculation 2 6 2 3 2 3" xfId="12786" xr:uid="{368C9BD9-2817-4FC9-8174-671A8A35BD57}"/>
    <cellStyle name="Calculation 2 6 2 3 2 4" xfId="13978" xr:uid="{4FE5E0D4-4D49-4C04-A1C2-8B912560F464}"/>
    <cellStyle name="Calculation 2 6 2 3 3" xfId="10180" xr:uid="{E5A86C36-5917-4C25-B1A4-2654558E6CD3}"/>
    <cellStyle name="Calculation 2 6 2 3 3 2" xfId="11726" xr:uid="{E36AD727-5FAF-4E2E-87A5-43FCDC501C4B}"/>
    <cellStyle name="Calculation 2 6 2 3 3 3" xfId="12999" xr:uid="{973BC3AE-9EEF-4026-9770-CEDE52F36175}"/>
    <cellStyle name="Calculation 2 6 2 3 3 4" xfId="14191" xr:uid="{CECE9904-51F1-4EEF-82FB-C4386154F0E3}"/>
    <cellStyle name="Calculation 2 6 2 3 4" xfId="10461" xr:uid="{7C90D9B4-D530-4AF8-9B42-F547621AD43A}"/>
    <cellStyle name="Calculation 2 6 2 3 4 2" xfId="12007" xr:uid="{38E2D77F-F911-48E2-841F-FD9432AFA988}"/>
    <cellStyle name="Calculation 2 6 2 3 4 3" xfId="13280" xr:uid="{BED38FDB-CB37-4F04-BD8F-9D6A240B5B23}"/>
    <cellStyle name="Calculation 2 6 2 3 4 4" xfId="14472" xr:uid="{44F50ED6-F04C-4B70-A54E-ACEDAD7997E1}"/>
    <cellStyle name="Calculation 2 6 2 3 5" xfId="11012" xr:uid="{617D14CB-A6FE-4A5B-901A-A0E5AE0F629D}"/>
    <cellStyle name="Calculation 2 6 2 3 6" xfId="12313" xr:uid="{C119B86F-08B2-4E64-93A7-0CC1515FFEC8}"/>
    <cellStyle name="Calculation 2 6 2 3 7" xfId="13505" xr:uid="{582D30D3-2829-4690-A696-8A8AF979A9DA}"/>
    <cellStyle name="Calculation 2 6 2 4" xfId="9594" xr:uid="{4E4C73EC-84AF-43C2-9846-CDCA8759C01D}"/>
    <cellStyle name="Calculation 2 6 2 4 2" xfId="11140" xr:uid="{FD24EBA5-0FF5-42E6-BE81-49ACB9DE3E0E}"/>
    <cellStyle name="Calculation 2 6 2 4 3" xfId="12435" xr:uid="{E81BC24F-FACE-43CE-99CE-8631F2AB9616}"/>
    <cellStyle name="Calculation 2 6 2 4 4" xfId="13627" xr:uid="{61C3679E-1B4D-460A-A263-4814B0B58F08}"/>
    <cellStyle name="Calculation 2 6 2 5" xfId="10665" xr:uid="{5ACBBEBB-8229-4551-A7D2-5C73114FD28E}"/>
    <cellStyle name="Calculation 2 6 2 6" xfId="10580" xr:uid="{67D399F1-9E3E-4C6B-BB4C-94D96E979F93}"/>
    <cellStyle name="Calculation 2 6 3" xfId="7921" xr:uid="{11059A08-1F8A-4B6A-9347-29A16AA4D6EB}"/>
    <cellStyle name="Calculation 2 6 3 2" xfId="9242" xr:uid="{C9B9648C-8E34-48DD-94A3-AC266D97C2A7}"/>
    <cellStyle name="Calculation 2 6 3 2 2" xfId="9442" xr:uid="{8D2DF083-FF05-4960-94FE-7C364A8C24AD}"/>
    <cellStyle name="Calculation 2 6 3 2 2 2" xfId="9934" xr:uid="{35D60364-F976-4AB5-AE4E-E01F9E2433D7}"/>
    <cellStyle name="Calculation 2 6 3 2 2 2 2" xfId="11480" xr:uid="{610D016C-7495-46AB-A3DA-CB420ABB5DA0}"/>
    <cellStyle name="Calculation 2 6 3 2 2 2 3" xfId="12768" xr:uid="{C6F09091-4D13-464A-9D13-D88F56D57475}"/>
    <cellStyle name="Calculation 2 6 3 2 2 2 4" xfId="13960" xr:uid="{2C3C0021-A0AB-4607-9391-8FE86758343C}"/>
    <cellStyle name="Calculation 2 6 3 2 2 3" xfId="10162" xr:uid="{EFF6B390-FEA0-4EB9-B9B5-3E7608AA3C1D}"/>
    <cellStyle name="Calculation 2 6 3 2 2 3 2" xfId="11708" xr:uid="{96063931-0F7D-41B7-8C3A-0CECC85C7EFB}"/>
    <cellStyle name="Calculation 2 6 3 2 2 3 3" xfId="12981" xr:uid="{1F00E889-F9FD-4F7F-9B17-2950A8A836EE}"/>
    <cellStyle name="Calculation 2 6 3 2 2 3 4" xfId="14173" xr:uid="{D5CF7E3B-D5F9-49E2-A794-095A14D8386F}"/>
    <cellStyle name="Calculation 2 6 3 2 2 4" xfId="10443" xr:uid="{FEB14335-6871-4714-BD6B-D506288D46DC}"/>
    <cellStyle name="Calculation 2 6 3 2 2 4 2" xfId="11989" xr:uid="{BBEBEE2F-E20E-4F1F-BCF2-CC8200EB6570}"/>
    <cellStyle name="Calculation 2 6 3 2 2 4 3" xfId="13262" xr:uid="{9D9219E7-6237-4248-A747-A97192C54F98}"/>
    <cellStyle name="Calculation 2 6 3 2 2 4 4" xfId="14454" xr:uid="{14089D61-3B9D-4C1F-8535-75B35F847E1B}"/>
    <cellStyle name="Calculation 2 6 3 2 2 5" xfId="10994" xr:uid="{0F30EF6E-9D30-4445-8F8F-37E980616E86}"/>
    <cellStyle name="Calculation 2 6 3 2 2 6" xfId="12295" xr:uid="{C6605F09-341C-4C69-9325-AB01F99B1011}"/>
    <cellStyle name="Calculation 2 6 3 2 2 7" xfId="13487" xr:uid="{94D89AF3-31AF-4470-8955-833771AE683F}"/>
    <cellStyle name="Calculation 2 6 3 2 3" xfId="9715" xr:uid="{617F8C00-D50C-4814-8C30-27BCF0FD419D}"/>
    <cellStyle name="Calculation 2 6 3 2 3 2" xfId="11261" xr:uid="{E9EABD3D-BCDB-491A-B094-519BDBE74E36}"/>
    <cellStyle name="Calculation 2 6 3 2 3 3" xfId="12554" xr:uid="{6D33052E-F75E-4597-84AF-AA84BD124A3F}"/>
    <cellStyle name="Calculation 2 6 3 2 3 4" xfId="13746" xr:uid="{EC68CAFC-B81C-45D2-9D5E-286F70CE8CE9}"/>
    <cellStyle name="Calculation 2 6 3 2 4" xfId="10814" xr:uid="{6548D4C2-084F-4AFC-8EB8-738E8F5CDB3A}"/>
    <cellStyle name="Calculation 2 6 3 2 5" xfId="12122" xr:uid="{7A7BF77E-7CCE-452B-8A2D-F68534E65CB2}"/>
    <cellStyle name="Calculation 2 6 3 3" xfId="9447" xr:uid="{98CE20B8-5744-4886-A069-8E310001ACD9}"/>
    <cellStyle name="Calculation 2 6 3 3 2" xfId="9939" xr:uid="{7D3FBDD9-FBEA-4587-B5D4-6BD1A463E660}"/>
    <cellStyle name="Calculation 2 6 3 3 2 2" xfId="11485" xr:uid="{7C6DA63B-4728-4F62-A8A9-33B8875F8F79}"/>
    <cellStyle name="Calculation 2 6 3 3 2 3" xfId="12773" xr:uid="{CD1152A8-66C9-4801-AE84-59132AE43CEA}"/>
    <cellStyle name="Calculation 2 6 3 3 2 4" xfId="13965" xr:uid="{2AA16A68-7D76-432F-B8CA-01AF8AC7198B}"/>
    <cellStyle name="Calculation 2 6 3 3 3" xfId="10167" xr:uid="{C414CF7D-0C24-4FB5-B9EC-069491751EDF}"/>
    <cellStyle name="Calculation 2 6 3 3 3 2" xfId="11713" xr:uid="{5A639B27-8184-49CD-B2A4-A55551CD3442}"/>
    <cellStyle name="Calculation 2 6 3 3 3 3" xfId="12986" xr:uid="{8E801A75-98B6-430A-8A15-6EE07B2616E9}"/>
    <cellStyle name="Calculation 2 6 3 3 3 4" xfId="14178" xr:uid="{ED1CC654-423E-4B1C-BEB8-91F24BEC4644}"/>
    <cellStyle name="Calculation 2 6 3 3 4" xfId="10448" xr:uid="{0881D5E8-5956-4ACC-A28B-12BE9E50DC28}"/>
    <cellStyle name="Calculation 2 6 3 3 4 2" xfId="11994" xr:uid="{71372D9B-BA6E-41E3-917A-3C823D938698}"/>
    <cellStyle name="Calculation 2 6 3 3 4 3" xfId="13267" xr:uid="{03CF0F72-4E17-4AE8-A555-11A537D24B0A}"/>
    <cellStyle name="Calculation 2 6 3 3 4 4" xfId="14459" xr:uid="{C5E1C70F-7B1C-467A-930A-4F8D13921C99}"/>
    <cellStyle name="Calculation 2 6 3 3 5" xfId="10999" xr:uid="{6D57B945-DEFC-4126-9710-31C9F930240C}"/>
    <cellStyle name="Calculation 2 6 3 3 6" xfId="12300" xr:uid="{AE206D19-5A54-4808-A2B3-3EBFB1708365}"/>
    <cellStyle name="Calculation 2 6 3 3 7" xfId="13492" xr:uid="{C31B9E78-41F7-4075-89A7-E76348038C62}"/>
    <cellStyle name="Calculation 2 6 3 4" xfId="9593" xr:uid="{639C0AC5-B4F6-4260-9FE3-F4CFB9D3D272}"/>
    <cellStyle name="Calculation 2 6 3 4 2" xfId="11139" xr:uid="{006E353C-F706-4B7B-ABB1-63B5936DB3EB}"/>
    <cellStyle name="Calculation 2 6 3 4 3" xfId="12434" xr:uid="{2EEFF2DF-79A0-44B0-94FD-A807ED9ACDA6}"/>
    <cellStyle name="Calculation 2 6 3 4 4" xfId="13626" xr:uid="{73C6E0D2-6044-427F-AD66-A57294B8B4E8}"/>
    <cellStyle name="Calculation 2 6 3 5" xfId="10666" xr:uid="{59DBB72F-C013-4880-A016-DBE5CFF7594E}"/>
    <cellStyle name="Calculation 2 6 3 6" xfId="10579" xr:uid="{AABED48C-426D-473A-87F4-E406C1027003}"/>
    <cellStyle name="Calculation 2 6 4" xfId="7922" xr:uid="{12FC38C9-8928-41E1-B9C3-197E90BB31E6}"/>
    <cellStyle name="Calculation 2 6 4 2" xfId="9243" xr:uid="{874413B9-3287-4551-AE78-6703FB6B91C5}"/>
    <cellStyle name="Calculation 2 6 4 2 2" xfId="9443" xr:uid="{BAE9C989-7AA7-44A1-AAA5-3978D3DA8E9E}"/>
    <cellStyle name="Calculation 2 6 4 2 2 2" xfId="9935" xr:uid="{367CBC09-1B8D-4919-985B-CD628AF8B6EF}"/>
    <cellStyle name="Calculation 2 6 4 2 2 2 2" xfId="11481" xr:uid="{6F8AAD1A-554E-4B48-9DB6-E00344A7B8BB}"/>
    <cellStyle name="Calculation 2 6 4 2 2 2 3" xfId="12769" xr:uid="{15D53575-D944-4DF1-8442-6D14095F6EC2}"/>
    <cellStyle name="Calculation 2 6 4 2 2 2 4" xfId="13961" xr:uid="{83E12656-D21C-4D67-8C8E-17373175C8EF}"/>
    <cellStyle name="Calculation 2 6 4 2 2 3" xfId="10163" xr:uid="{71DACDC2-3F30-4CBC-9C12-443607A67E18}"/>
    <cellStyle name="Calculation 2 6 4 2 2 3 2" xfId="11709" xr:uid="{94127684-1635-46F5-9E99-BB433FDC7772}"/>
    <cellStyle name="Calculation 2 6 4 2 2 3 3" xfId="12982" xr:uid="{75035E74-B436-4FFE-A1F6-D5DC5BFAB8B0}"/>
    <cellStyle name="Calculation 2 6 4 2 2 3 4" xfId="14174" xr:uid="{5F266619-4D35-44F5-8214-FABEA75F8A46}"/>
    <cellStyle name="Calculation 2 6 4 2 2 4" xfId="10444" xr:uid="{E10A1D6B-270D-4B59-80ED-797EFAEC6B9E}"/>
    <cellStyle name="Calculation 2 6 4 2 2 4 2" xfId="11990" xr:uid="{616E4700-F8E8-457D-9495-AC2F1AA4A10E}"/>
    <cellStyle name="Calculation 2 6 4 2 2 4 3" xfId="13263" xr:uid="{D539BDEB-5D95-4E8F-92E4-700FF3B850BA}"/>
    <cellStyle name="Calculation 2 6 4 2 2 4 4" xfId="14455" xr:uid="{6FCD5C98-3AAA-42A3-B2DC-1FAC2B15129D}"/>
    <cellStyle name="Calculation 2 6 4 2 2 5" xfId="10995" xr:uid="{EFF8A88C-7BD6-4D4B-B5EA-AA1180D0B117}"/>
    <cellStyle name="Calculation 2 6 4 2 2 6" xfId="12296" xr:uid="{F26BD9AE-68BB-4BD3-A30C-C580A699418D}"/>
    <cellStyle name="Calculation 2 6 4 2 2 7" xfId="13488" xr:uid="{807E2B0B-6E25-431C-9ED4-D16EDBD1E9D4}"/>
    <cellStyle name="Calculation 2 6 4 2 3" xfId="9714" xr:uid="{71FDA538-19D9-4B40-9D2C-1BA3DDD2E122}"/>
    <cellStyle name="Calculation 2 6 4 2 3 2" xfId="11260" xr:uid="{77E9D42A-CE58-47B0-800A-7B7CA08760FE}"/>
    <cellStyle name="Calculation 2 6 4 2 3 3" xfId="12553" xr:uid="{266E6DD0-2E9F-4397-A3C7-96CEEF71D81A}"/>
    <cellStyle name="Calculation 2 6 4 2 3 4" xfId="13745" xr:uid="{0B3C895B-A116-4F80-BCAB-BF32843CD561}"/>
    <cellStyle name="Calculation 2 6 4 2 4" xfId="10815" xr:uid="{4885C097-A7AD-4B75-B473-C2EF75B40B35}"/>
    <cellStyle name="Calculation 2 6 4 2 5" xfId="12123" xr:uid="{0167316C-991C-4812-9CA0-F72E3528BA24}"/>
    <cellStyle name="Calculation 2 6 4 3" xfId="9363" xr:uid="{D36ED415-2233-4408-9EBB-B0149094899D}"/>
    <cellStyle name="Calculation 2 6 4 3 2" xfId="9864" xr:uid="{B5DEE88A-7109-48FA-899E-8D63487C70F8}"/>
    <cellStyle name="Calculation 2 6 4 3 2 2" xfId="11410" xr:uid="{BE98AF6E-A69C-4855-AB48-29C506E06498}"/>
    <cellStyle name="Calculation 2 6 4 3 2 3" xfId="12698" xr:uid="{5773EE8F-2853-4A70-AB9A-B700616278AF}"/>
    <cellStyle name="Calculation 2 6 4 3 2 4" xfId="13890" xr:uid="{77091EC8-B125-4208-B48D-A4BBF5E8481B}"/>
    <cellStyle name="Calculation 2 6 4 3 3" xfId="10092" xr:uid="{E606642A-6199-47B7-B7C2-D31E5E64CB67}"/>
    <cellStyle name="Calculation 2 6 4 3 3 2" xfId="11638" xr:uid="{33871295-746E-436C-819C-F31777B2D64D}"/>
    <cellStyle name="Calculation 2 6 4 3 3 3" xfId="12911" xr:uid="{0A153073-56FC-4F2D-92D9-A05F060F376A}"/>
    <cellStyle name="Calculation 2 6 4 3 3 4" xfId="14103" xr:uid="{F36519C5-1393-4AF0-9C1F-CC5359E1D625}"/>
    <cellStyle name="Calculation 2 6 4 3 4" xfId="10373" xr:uid="{C834A38A-0976-442E-850F-377DA4826B24}"/>
    <cellStyle name="Calculation 2 6 4 3 4 2" xfId="11919" xr:uid="{FD5665F9-4738-416B-B050-C3FA4E4FC271}"/>
    <cellStyle name="Calculation 2 6 4 3 4 3" xfId="13192" xr:uid="{1F6F5531-5CEF-41EA-8515-0F7DE10F78CE}"/>
    <cellStyle name="Calculation 2 6 4 3 4 4" xfId="14384" xr:uid="{15E2F125-7264-4756-BE08-FA644ADA6F53}"/>
    <cellStyle name="Calculation 2 6 4 3 5" xfId="10921" xr:uid="{2F855435-6932-4E6C-B181-B883347273B8}"/>
    <cellStyle name="Calculation 2 6 4 3 6" xfId="12225" xr:uid="{AE2368FE-F164-45F3-B296-1CE41EEE7386}"/>
    <cellStyle name="Calculation 2 6 4 3 7" xfId="13417" xr:uid="{91C9EFB8-9D46-4B62-B895-4A280675963B}"/>
    <cellStyle name="Calculation 2 6 4 4" xfId="9612" xr:uid="{A9A97B3F-29E0-47EC-B53B-629646D4FBB6}"/>
    <cellStyle name="Calculation 2 6 4 4 2" xfId="11158" xr:uid="{B4F080A6-BD4D-45D3-8817-5D323F0F6C73}"/>
    <cellStyle name="Calculation 2 6 4 4 3" xfId="12452" xr:uid="{33C7E873-37DB-4B1C-967E-019BA016779E}"/>
    <cellStyle name="Calculation 2 6 4 4 4" xfId="13644" xr:uid="{606A2DD5-ECB5-4A3E-8FA4-3DBE1F85A4E6}"/>
    <cellStyle name="Calculation 2 6 4 5" xfId="10667" xr:uid="{14CF909A-B29F-4E57-8C0E-03A6BB5AAD9D}"/>
    <cellStyle name="Calculation 2 6 4 6" xfId="10596" xr:uid="{32957064-10C6-4AD4-851A-6AAAA3CB9FD9}"/>
    <cellStyle name="Calculation 2 6 5" xfId="7923" xr:uid="{F01AECAF-943F-4C7E-85AE-3FA019F09E9E}"/>
    <cellStyle name="Calculation 2 6 5 2" xfId="9244" xr:uid="{BBED0810-9863-42A2-A227-1BA476AE4B71}"/>
    <cellStyle name="Calculation 2 6 5 2 2" xfId="9531" xr:uid="{44934B8F-2BED-4E6A-B28F-5F13529325B1}"/>
    <cellStyle name="Calculation 2 6 5 2 2 2" xfId="10020" xr:uid="{1BF26D1A-D08C-4B76-AA86-5DC32CFF9443}"/>
    <cellStyle name="Calculation 2 6 5 2 2 2 2" xfId="11566" xr:uid="{473F04DC-7AB8-4F3F-A3D9-04DE1B16AB93}"/>
    <cellStyle name="Calculation 2 6 5 2 2 2 3" xfId="12854" xr:uid="{0A0E7EE2-51F7-4E0A-84A7-1C00AA814387}"/>
    <cellStyle name="Calculation 2 6 5 2 2 2 4" xfId="14046" xr:uid="{3FAEF9FC-4117-4E55-AB2D-5DBF4766D649}"/>
    <cellStyle name="Calculation 2 6 5 2 2 3" xfId="10248" xr:uid="{ED2C5643-AE5C-4E47-A350-8916989BB9AF}"/>
    <cellStyle name="Calculation 2 6 5 2 2 3 2" xfId="11794" xr:uid="{EBF0DF28-5C0F-4383-A68B-7E570AB5266B}"/>
    <cellStyle name="Calculation 2 6 5 2 2 3 3" xfId="13067" xr:uid="{8E722E25-AA01-461A-8D88-D491F4B5D01B}"/>
    <cellStyle name="Calculation 2 6 5 2 2 3 4" xfId="14259" xr:uid="{EFBA25FA-DE5D-4EFC-A8A9-DFACD90A6848}"/>
    <cellStyle name="Calculation 2 6 5 2 2 4" xfId="10529" xr:uid="{497DBF85-D13C-465C-AB22-CDA8872F6EE9}"/>
    <cellStyle name="Calculation 2 6 5 2 2 4 2" xfId="12075" xr:uid="{AFFA3E38-659A-412D-BDC7-FA0CE6E793FC}"/>
    <cellStyle name="Calculation 2 6 5 2 2 4 3" xfId="13348" xr:uid="{298E8AE7-B3AE-42E9-BD05-6E545C258CD5}"/>
    <cellStyle name="Calculation 2 6 5 2 2 4 4" xfId="14540" xr:uid="{7668A81C-3DB7-43A0-B819-C9B706C0797E}"/>
    <cellStyle name="Calculation 2 6 5 2 2 5" xfId="11082" xr:uid="{A3E9EB50-58DF-4E1B-B1E7-6396421999F7}"/>
    <cellStyle name="Calculation 2 6 5 2 2 6" xfId="12381" xr:uid="{32AEC5F8-F529-4273-BB9D-8C78FD72B46A}"/>
    <cellStyle name="Calculation 2 6 5 2 2 7" xfId="13573" xr:uid="{F58913C5-E6B5-40EF-B8FD-CAD48CF9F811}"/>
    <cellStyle name="Calculation 2 6 5 2 3" xfId="9713" xr:uid="{0855AA89-AD12-4566-982E-50AD420A0A19}"/>
    <cellStyle name="Calculation 2 6 5 2 3 2" xfId="11259" xr:uid="{788540EA-EE65-4C2A-91BF-9058DDC301B8}"/>
    <cellStyle name="Calculation 2 6 5 2 3 3" xfId="12552" xr:uid="{186C70FF-6DCE-4D30-B3A2-D22018E016AF}"/>
    <cellStyle name="Calculation 2 6 5 2 3 4" xfId="13744" xr:uid="{ABB23DDC-6CAC-431D-A683-740D80287505}"/>
    <cellStyle name="Calculation 2 6 5 2 4" xfId="10816" xr:uid="{AAA50B0F-B50A-499D-B1AD-D957F5DBF442}"/>
    <cellStyle name="Calculation 2 6 5 2 5" xfId="12124" xr:uid="{AD7BA780-00A2-4AEE-9614-0E0C35444E23}"/>
    <cellStyle name="Calculation 2 6 5 3" xfId="9515" xr:uid="{E3466514-B6F8-4232-9423-EF11E2D60DD8}"/>
    <cellStyle name="Calculation 2 6 5 3 2" xfId="10004" xr:uid="{EDA3A9FD-FC8D-427F-90EA-42087B7D9866}"/>
    <cellStyle name="Calculation 2 6 5 3 2 2" xfId="11550" xr:uid="{093A9E00-0FAA-4F62-AC15-E7B1BE4F2511}"/>
    <cellStyle name="Calculation 2 6 5 3 2 3" xfId="12838" xr:uid="{808B8C85-F7CD-4702-9165-72C0ECD8FD2A}"/>
    <cellStyle name="Calculation 2 6 5 3 2 4" xfId="14030" xr:uid="{A130B29B-14C4-4583-9B45-C0A76E14F42C}"/>
    <cellStyle name="Calculation 2 6 5 3 3" xfId="10232" xr:uid="{681E0BEB-5BEF-45FA-9EDD-12E864214B1D}"/>
    <cellStyle name="Calculation 2 6 5 3 3 2" xfId="11778" xr:uid="{4E3261D5-F661-40CB-A1C1-2420600CE160}"/>
    <cellStyle name="Calculation 2 6 5 3 3 3" xfId="13051" xr:uid="{179C6408-B55C-4B2D-B053-553D3555AD40}"/>
    <cellStyle name="Calculation 2 6 5 3 3 4" xfId="14243" xr:uid="{1B1B7172-C534-45E4-85EC-3A74EEAEA2CA}"/>
    <cellStyle name="Calculation 2 6 5 3 4" xfId="10513" xr:uid="{48CE159E-3D03-48BD-B161-ED052D18944C}"/>
    <cellStyle name="Calculation 2 6 5 3 4 2" xfId="12059" xr:uid="{DB990196-D2CC-4149-9233-64DBE5C4B6ED}"/>
    <cellStyle name="Calculation 2 6 5 3 4 3" xfId="13332" xr:uid="{D12FED07-220F-4147-9BD9-67935483B290}"/>
    <cellStyle name="Calculation 2 6 5 3 4 4" xfId="14524" xr:uid="{3C3A8FF6-3B7F-4FF7-969F-4B17011FA296}"/>
    <cellStyle name="Calculation 2 6 5 3 5" xfId="11066" xr:uid="{6A74E4AE-80AC-4468-945D-430BF01009B6}"/>
    <cellStyle name="Calculation 2 6 5 3 6" xfId="12365" xr:uid="{1BA34408-20E6-4F97-89EF-B865059150A5}"/>
    <cellStyle name="Calculation 2 6 5 3 7" xfId="13557" xr:uid="{F29C5108-CE52-4BF1-ACE1-6633B9233058}"/>
    <cellStyle name="Calculation 2 6 5 4" xfId="9640" xr:uid="{F05E5798-CF0D-4EFA-89EE-EA95D293C62A}"/>
    <cellStyle name="Calculation 2 6 5 4 2" xfId="11186" xr:uid="{F7E7F86F-F816-4E86-A664-2667CC8D5C44}"/>
    <cellStyle name="Calculation 2 6 5 4 3" xfId="12480" xr:uid="{1BC6B9F2-2469-4B9F-B641-E4033A931BF8}"/>
    <cellStyle name="Calculation 2 6 5 4 4" xfId="13672" xr:uid="{9F84C987-1FB9-4D5F-934B-132EAB32298E}"/>
    <cellStyle name="Calculation 2 6 5 5" xfId="10668" xr:uid="{4904BC03-6D1B-48F5-B6F8-66DA24AAA4DF}"/>
    <cellStyle name="Calculation 2 6 5 6" xfId="10621" xr:uid="{2EB88FE7-C06F-4C35-81B7-3C8C86F81A7F}"/>
    <cellStyle name="Calculation 2 6 6" xfId="7924" xr:uid="{921A7CF6-4942-4886-B4F5-1C5020412C41}"/>
    <cellStyle name="Calculation 2 6 6 2" xfId="9245" xr:uid="{F6A8D9E0-18C5-4BF2-A1A8-ECBAE0CE62A1}"/>
    <cellStyle name="Calculation 2 6 6 2 2" xfId="9331" xr:uid="{35575177-15A4-4A04-8286-35DF5235C793}"/>
    <cellStyle name="Calculation 2 6 6 2 2 2" xfId="9832" xr:uid="{31FD537B-B54C-4CB9-9011-935786C26502}"/>
    <cellStyle name="Calculation 2 6 6 2 2 2 2" xfId="11378" xr:uid="{C6C4292B-F15D-44D1-946E-F235043DB147}"/>
    <cellStyle name="Calculation 2 6 6 2 2 2 3" xfId="12666" xr:uid="{DD73B9DB-B82C-4D86-8D35-DD53ADF19A53}"/>
    <cellStyle name="Calculation 2 6 6 2 2 2 4" xfId="13858" xr:uid="{DCBA7A13-C72E-4E11-ACC4-8150590EC5DB}"/>
    <cellStyle name="Calculation 2 6 6 2 2 3" xfId="10060" xr:uid="{644D2C65-4B25-4E1E-A174-535A0670DFF3}"/>
    <cellStyle name="Calculation 2 6 6 2 2 3 2" xfId="11606" xr:uid="{BCB6E6D8-6C35-4753-82B4-A13117D82863}"/>
    <cellStyle name="Calculation 2 6 6 2 2 3 3" xfId="12879" xr:uid="{09612B97-5AC8-40BE-86DE-8B9F1329C04A}"/>
    <cellStyle name="Calculation 2 6 6 2 2 3 4" xfId="14071" xr:uid="{4DD321BD-7FD6-41AF-AD82-51DC5BA4BE6C}"/>
    <cellStyle name="Calculation 2 6 6 2 2 4" xfId="10341" xr:uid="{F796C706-7E8D-4971-89A0-EC9AA598C303}"/>
    <cellStyle name="Calculation 2 6 6 2 2 4 2" xfId="11887" xr:uid="{30D6C7B7-6D7F-4CCD-A18D-AA713DB1A2C8}"/>
    <cellStyle name="Calculation 2 6 6 2 2 4 3" xfId="13160" xr:uid="{75BAC96F-5E20-4498-9AFA-D30B670DEECA}"/>
    <cellStyle name="Calculation 2 6 6 2 2 4 4" xfId="14352" xr:uid="{56443F7B-672C-49C0-80C9-C040C4FA93CC}"/>
    <cellStyle name="Calculation 2 6 6 2 2 5" xfId="10889" xr:uid="{33F46164-2814-4E1B-AB97-1054162C9ACF}"/>
    <cellStyle name="Calculation 2 6 6 2 2 6" xfId="12193" xr:uid="{DB322CCC-DA76-4906-BB46-4CB57CFB32C0}"/>
    <cellStyle name="Calculation 2 6 6 2 2 7" xfId="13385" xr:uid="{C8D64BE9-9BFA-4537-8B2D-1BCF766A7227}"/>
    <cellStyle name="Calculation 2 6 6 2 3" xfId="9712" xr:uid="{58E7E266-945B-4F47-BD47-6B5D3AA21FE3}"/>
    <cellStyle name="Calculation 2 6 6 2 3 2" xfId="11258" xr:uid="{B64E3AED-C655-4B25-9015-A49BE62F82F6}"/>
    <cellStyle name="Calculation 2 6 6 2 3 3" xfId="12551" xr:uid="{6DFAAA9F-EC4C-4ED4-BEBF-6089433F31EC}"/>
    <cellStyle name="Calculation 2 6 6 2 3 4" xfId="13743" xr:uid="{0E30BAC1-2A20-4D31-933B-0B31190BD356}"/>
    <cellStyle name="Calculation 2 6 6 2 4" xfId="10817" xr:uid="{6FC50DED-177D-4A7A-A310-E207DAB3413B}"/>
    <cellStyle name="Calculation 2 6 6 2 5" xfId="12125" xr:uid="{1D45F69B-4705-42FC-B7A1-1FC8CBF7625E}"/>
    <cellStyle name="Calculation 2 6 6 3" xfId="9359" xr:uid="{9984AB51-5BD5-48C1-905E-A10024A3C6A3}"/>
    <cellStyle name="Calculation 2 6 6 3 2" xfId="9860" xr:uid="{D0E41396-B908-421A-AF47-A597227D94B6}"/>
    <cellStyle name="Calculation 2 6 6 3 2 2" xfId="11406" xr:uid="{31894575-BF9C-4CC4-A58F-BBD75A52E078}"/>
    <cellStyle name="Calculation 2 6 6 3 2 3" xfId="12694" xr:uid="{CADF3FCC-ADF3-4F6C-88F5-B0CB6DBD0D50}"/>
    <cellStyle name="Calculation 2 6 6 3 2 4" xfId="13886" xr:uid="{B8D3CC25-2D4C-452B-9C05-3B611DAD76EE}"/>
    <cellStyle name="Calculation 2 6 6 3 3" xfId="10088" xr:uid="{DBC44A18-C3A6-400A-9630-4E75CEEAB374}"/>
    <cellStyle name="Calculation 2 6 6 3 3 2" xfId="11634" xr:uid="{FD65EF01-44A3-430F-89FF-1A1D6D2D004D}"/>
    <cellStyle name="Calculation 2 6 6 3 3 3" xfId="12907" xr:uid="{6D66FF18-6C9F-4759-8ECF-2C9126E69691}"/>
    <cellStyle name="Calculation 2 6 6 3 3 4" xfId="14099" xr:uid="{DB5A1396-01EA-40A6-9B34-6050E632719F}"/>
    <cellStyle name="Calculation 2 6 6 3 4" xfId="10369" xr:uid="{16D96613-9845-4905-A42D-42D3698F5323}"/>
    <cellStyle name="Calculation 2 6 6 3 4 2" xfId="11915" xr:uid="{3055B8EB-0E5D-4BC9-A340-205A2B4B6F7C}"/>
    <cellStyle name="Calculation 2 6 6 3 4 3" xfId="13188" xr:uid="{55D07EA2-0441-46E3-9F9E-590A42DF4F72}"/>
    <cellStyle name="Calculation 2 6 6 3 4 4" xfId="14380" xr:uid="{D5D68DDC-9BFD-435D-8668-A72AE4D13478}"/>
    <cellStyle name="Calculation 2 6 6 3 5" xfId="10917" xr:uid="{2224BBD7-CCF8-4E8B-B592-8AEFF6EA5F7A}"/>
    <cellStyle name="Calculation 2 6 6 3 6" xfId="12221" xr:uid="{97D182B1-64B8-4884-B35B-4B2261B5988C}"/>
    <cellStyle name="Calculation 2 6 6 3 7" xfId="13413" xr:uid="{915E97DF-C51D-418C-8155-D355D932BE38}"/>
    <cellStyle name="Calculation 2 6 6 4" xfId="9592" xr:uid="{7868E896-A4A3-455A-96B2-593C2B99AB85}"/>
    <cellStyle name="Calculation 2 6 6 4 2" xfId="11138" xr:uid="{1EA0F4D3-5F95-4AB8-AC6C-1D49B94861E3}"/>
    <cellStyle name="Calculation 2 6 6 4 3" xfId="12433" xr:uid="{8333CEA2-F6B4-4803-A519-9D2719D2B642}"/>
    <cellStyle name="Calculation 2 6 6 4 4" xfId="13625" xr:uid="{BD921E6B-55B8-4729-87EC-A26893FA2622}"/>
    <cellStyle name="Calculation 2 6 6 5" xfId="10669" xr:uid="{8B6CA415-144B-42A1-B5DA-C6C51440237B}"/>
    <cellStyle name="Calculation 2 6 6 6" xfId="10578" xr:uid="{0AE29878-4233-455D-979F-850A4FC548A7}"/>
    <cellStyle name="Calculation 2 6 7" xfId="7925" xr:uid="{E0233E0A-46AA-4234-8987-E192647A806B}"/>
    <cellStyle name="Calculation 2 6 7 2" xfId="9246" xr:uid="{70901E08-96E0-4E94-B471-D53809A37C8D}"/>
    <cellStyle name="Calculation 2 6 7 2 2" xfId="9413" xr:uid="{F0ACC203-6DD3-4250-B151-4213ACBFD197}"/>
    <cellStyle name="Calculation 2 6 7 2 2 2" xfId="9910" xr:uid="{29809542-0B97-401B-B2A4-AF4F04F6F2E1}"/>
    <cellStyle name="Calculation 2 6 7 2 2 2 2" xfId="11456" xr:uid="{31DAE22A-F154-4A5D-9E6B-7A117485F54A}"/>
    <cellStyle name="Calculation 2 6 7 2 2 2 3" xfId="12744" xr:uid="{59191AA6-1AA2-4BD8-8C84-DFA1853659E2}"/>
    <cellStyle name="Calculation 2 6 7 2 2 2 4" xfId="13936" xr:uid="{D963981B-F9C6-4E60-B68A-C169BE6E56E2}"/>
    <cellStyle name="Calculation 2 6 7 2 2 3" xfId="10138" xr:uid="{FDDEBE38-7C6F-46A2-AC7F-FB3553B1D765}"/>
    <cellStyle name="Calculation 2 6 7 2 2 3 2" xfId="11684" xr:uid="{D60F278B-9023-4BD2-B779-76B6ACED077B}"/>
    <cellStyle name="Calculation 2 6 7 2 2 3 3" xfId="12957" xr:uid="{10BD66E2-8EA8-4E9D-A197-2899F016362E}"/>
    <cellStyle name="Calculation 2 6 7 2 2 3 4" xfId="14149" xr:uid="{C90DD7E2-E696-4197-B143-D9F3A1DCA32C}"/>
    <cellStyle name="Calculation 2 6 7 2 2 4" xfId="10419" xr:uid="{30A51F68-BCC8-47F6-8F7A-94D26D789045}"/>
    <cellStyle name="Calculation 2 6 7 2 2 4 2" xfId="11965" xr:uid="{A3952287-C42F-441C-BC12-91E273AA9C62}"/>
    <cellStyle name="Calculation 2 6 7 2 2 4 3" xfId="13238" xr:uid="{B72090BC-53AE-423D-812E-45A1BBDD8023}"/>
    <cellStyle name="Calculation 2 6 7 2 2 4 4" xfId="14430" xr:uid="{9D16C607-9178-40FC-9FC7-A6D59EABBE9C}"/>
    <cellStyle name="Calculation 2 6 7 2 2 5" xfId="10969" xr:uid="{4574F2C4-6223-42C1-A8DA-DE137A0756BC}"/>
    <cellStyle name="Calculation 2 6 7 2 2 6" xfId="12271" xr:uid="{998E76DE-23E2-498E-80A1-DFAF35B360CA}"/>
    <cellStyle name="Calculation 2 6 7 2 2 7" xfId="13463" xr:uid="{1FD7CF9E-7790-46BD-823D-8B2C5BEDD316}"/>
    <cellStyle name="Calculation 2 6 7 2 3" xfId="9711" xr:uid="{4284AC28-0CD8-4B33-AC04-C143F80149C1}"/>
    <cellStyle name="Calculation 2 6 7 2 3 2" xfId="11257" xr:uid="{D0492B23-7017-49F6-AEFE-8B73191B377D}"/>
    <cellStyle name="Calculation 2 6 7 2 3 3" xfId="12550" xr:uid="{DF66F47B-2C74-4142-A92A-D22A6EE8CDE0}"/>
    <cellStyle name="Calculation 2 6 7 2 3 4" xfId="13742" xr:uid="{0DB32F44-1714-4922-BD4A-64780396B05D}"/>
    <cellStyle name="Calculation 2 6 7 2 4" xfId="10818" xr:uid="{D20D1C14-8409-4515-981C-4FF5A1E663AF}"/>
    <cellStyle name="Calculation 2 6 7 2 5" xfId="12126" xr:uid="{62FC7F2A-B45D-40F7-B7B7-270C4AB6B3D3}"/>
    <cellStyle name="Calculation 2 6 7 3" xfId="9471" xr:uid="{3FB3E48E-970F-4182-9C3B-7623A3D3EDDA}"/>
    <cellStyle name="Calculation 2 6 7 3 2" xfId="9963" xr:uid="{08E9AFF5-58AF-4368-A133-23CC75189FEF}"/>
    <cellStyle name="Calculation 2 6 7 3 2 2" xfId="11509" xr:uid="{CB1F7EC9-664E-4646-B515-C995FBFD61AF}"/>
    <cellStyle name="Calculation 2 6 7 3 2 3" xfId="12797" xr:uid="{DD8E0D4E-CE0B-480E-A61B-44F9B548A46E}"/>
    <cellStyle name="Calculation 2 6 7 3 2 4" xfId="13989" xr:uid="{0143D0B3-6129-49B3-9E64-2CA34949100A}"/>
    <cellStyle name="Calculation 2 6 7 3 3" xfId="10191" xr:uid="{9A060859-17E7-418B-839C-847F9B1603CF}"/>
    <cellStyle name="Calculation 2 6 7 3 3 2" xfId="11737" xr:uid="{F014E845-F638-408D-8CBA-E1675F08A7F7}"/>
    <cellStyle name="Calculation 2 6 7 3 3 3" xfId="13010" xr:uid="{7EFE2260-DA70-4C9E-8394-2C113A5C109B}"/>
    <cellStyle name="Calculation 2 6 7 3 3 4" xfId="14202" xr:uid="{27A4CB8F-D562-4182-AEB3-933996185427}"/>
    <cellStyle name="Calculation 2 6 7 3 4" xfId="10472" xr:uid="{B9B9A14F-4D19-453F-BFB0-8B4E788B8C33}"/>
    <cellStyle name="Calculation 2 6 7 3 4 2" xfId="12018" xr:uid="{2AB3D7CD-4406-40E1-978F-72DB4C3703B3}"/>
    <cellStyle name="Calculation 2 6 7 3 4 3" xfId="13291" xr:uid="{1BC0005C-0DBC-4089-9C3F-F6CF48C02825}"/>
    <cellStyle name="Calculation 2 6 7 3 4 4" xfId="14483" xr:uid="{79A0CA1E-2AF9-4BFF-B106-D9A5C9CC9DE5}"/>
    <cellStyle name="Calculation 2 6 7 3 5" xfId="11023" xr:uid="{E233C679-BD78-4B74-97E8-920B8EAA54D0}"/>
    <cellStyle name="Calculation 2 6 7 3 6" xfId="12324" xr:uid="{83577CE5-924A-4F56-8715-34C26E9DC213}"/>
    <cellStyle name="Calculation 2 6 7 3 7" xfId="13516" xr:uid="{46776354-6EE5-4800-9DF5-B1B4DBB2FFCE}"/>
    <cellStyle name="Calculation 2 6 7 4" xfId="9639" xr:uid="{4D772358-797E-43EB-94B5-8F46F5B5DA6B}"/>
    <cellStyle name="Calculation 2 6 7 4 2" xfId="11185" xr:uid="{D94A06AC-DC77-4F65-8591-C9ED33358F1F}"/>
    <cellStyle name="Calculation 2 6 7 4 3" xfId="12479" xr:uid="{D4C17DA5-E436-4B21-94B7-E9FF705C73A1}"/>
    <cellStyle name="Calculation 2 6 7 4 4" xfId="13671" xr:uid="{7A3A4A70-1646-488D-A7A2-732D7CA16F12}"/>
    <cellStyle name="Calculation 2 6 7 5" xfId="10670" xr:uid="{988B4ACA-36F5-4712-864F-CEFE9D9B9EB6}"/>
    <cellStyle name="Calculation 2 6 7 6" xfId="10620" xr:uid="{AD33353D-9CAC-4432-B7EC-47332053D5BC}"/>
    <cellStyle name="Calculation 2 6 8" xfId="9240" xr:uid="{977BA050-E092-4C5E-BE21-F1F094DEF3AA}"/>
    <cellStyle name="Calculation 2 6 8 2" xfId="9542" xr:uid="{A0192BC5-9ED9-4305-8DD3-5AD07E5C1B59}"/>
    <cellStyle name="Calculation 2 6 8 2 2" xfId="10031" xr:uid="{999E4C45-2C94-43DE-8773-D69493BAC907}"/>
    <cellStyle name="Calculation 2 6 8 2 2 2" xfId="11577" xr:uid="{407014EA-61D0-46F2-9922-02B6317917A1}"/>
    <cellStyle name="Calculation 2 6 8 2 2 3" xfId="12865" xr:uid="{98AC04E2-3B00-4DA6-82F5-761568C405AD}"/>
    <cellStyle name="Calculation 2 6 8 2 2 4" xfId="14057" xr:uid="{18049D86-AE25-4B59-8ACA-08F10315BBBD}"/>
    <cellStyle name="Calculation 2 6 8 2 3" xfId="10259" xr:uid="{916495D4-8B75-4F6E-954B-F0CDD9DBABE5}"/>
    <cellStyle name="Calculation 2 6 8 2 3 2" xfId="11805" xr:uid="{3D9AD43C-407E-40DE-9118-4509C788EBFD}"/>
    <cellStyle name="Calculation 2 6 8 2 3 3" xfId="13078" xr:uid="{E0F60AAA-BE54-4AB4-80DC-4CE7384F9680}"/>
    <cellStyle name="Calculation 2 6 8 2 3 4" xfId="14270" xr:uid="{D1C77198-54F9-483B-8BFA-10F55AAAFC94}"/>
    <cellStyle name="Calculation 2 6 8 2 4" xfId="10540" xr:uid="{27F75B6D-3939-4712-A6DB-48C21BE8C9E6}"/>
    <cellStyle name="Calculation 2 6 8 2 4 2" xfId="12086" xr:uid="{1F771D75-564D-4A1A-BD72-0AEA71F9CECB}"/>
    <cellStyle name="Calculation 2 6 8 2 4 3" xfId="13359" xr:uid="{01D4FDF8-E4B5-4667-89AB-B835C06AC15F}"/>
    <cellStyle name="Calculation 2 6 8 2 4 4" xfId="14551" xr:uid="{D22870E2-8BD2-4250-9ECC-F7654FCD2DD1}"/>
    <cellStyle name="Calculation 2 6 8 2 5" xfId="11093" xr:uid="{1FFD7A0F-918A-44D6-812E-FA5F949C21E1}"/>
    <cellStyle name="Calculation 2 6 8 2 6" xfId="12392" xr:uid="{3046F4D8-14D3-434C-ACD3-7BBF8286253D}"/>
    <cellStyle name="Calculation 2 6 8 2 7" xfId="13584" xr:uid="{B64EA44C-EBF2-40C0-A303-783E62574696}"/>
    <cellStyle name="Calculation 2 6 8 3" xfId="9717" xr:uid="{515EA0D4-2898-4A25-BC83-612D43442934}"/>
    <cellStyle name="Calculation 2 6 8 3 2" xfId="11263" xr:uid="{9973D4FC-7497-4D3A-A670-EDDB4D25BD54}"/>
    <cellStyle name="Calculation 2 6 8 3 3" xfId="12556" xr:uid="{A52A62B3-257C-4FE6-AED9-F95D13DFE017}"/>
    <cellStyle name="Calculation 2 6 8 3 4" xfId="13748" xr:uid="{1555D659-A226-4C44-A722-068797EDD56C}"/>
    <cellStyle name="Calculation 2 6 8 4" xfId="10812" xr:uid="{4F57B1D6-CBDF-4442-8360-FEAAC0A908C0}"/>
    <cellStyle name="Calculation 2 6 8 5" xfId="12120" xr:uid="{6AC99D66-DA8F-4502-9423-1CBC3EC1043C}"/>
    <cellStyle name="Calculation 2 6 9" xfId="9310" xr:uid="{E32DB79A-68CC-4F15-A696-8CA7FB06D652}"/>
    <cellStyle name="Calculation 2 6 9 2" xfId="9812" xr:uid="{2C71F96E-E2C5-4782-821B-6075C14D1BF9}"/>
    <cellStyle name="Calculation 2 6 9 2 2" xfId="11358" xr:uid="{2F39BFAB-E90D-4A18-9014-69822FFA94E0}"/>
    <cellStyle name="Calculation 2 6 9 2 3" xfId="12646" xr:uid="{EA19498B-C808-4876-98AE-EA49ACBD5D2F}"/>
    <cellStyle name="Calculation 2 6 9 2 4" xfId="13838" xr:uid="{66EDC20F-0016-4DF3-9142-358C62E4F2B6}"/>
    <cellStyle name="Calculation 2 6 9 3" xfId="9664" xr:uid="{05B15B51-3945-4F91-9E0D-A2FBA2D5FBEB}"/>
    <cellStyle name="Calculation 2 6 9 3 2" xfId="11210" xr:uid="{E36F1012-8061-4080-8908-E34A1CD0E1EF}"/>
    <cellStyle name="Calculation 2 6 9 3 3" xfId="12503" xr:uid="{5F8ADEE8-BA56-492E-A05D-7E4A6F81490C}"/>
    <cellStyle name="Calculation 2 6 9 3 4" xfId="13695" xr:uid="{8ADCF183-DFD7-44EC-8B18-6560AFDBA04F}"/>
    <cellStyle name="Calculation 2 6 9 4" xfId="10321" xr:uid="{82F3F670-081F-474A-8CF0-2F8FD606072E}"/>
    <cellStyle name="Calculation 2 6 9 4 2" xfId="11867" xr:uid="{24A33515-B726-483F-80AF-C18F663DD440}"/>
    <cellStyle name="Calculation 2 6 9 4 3" xfId="13140" xr:uid="{5D7A399C-1627-4827-B461-90203ACF68C2}"/>
    <cellStyle name="Calculation 2 6 9 4 4" xfId="14332" xr:uid="{7C919782-99B5-418F-B273-A5D2190A760A}"/>
    <cellStyle name="Calculation 2 6 9 5" xfId="10868" xr:uid="{82778555-2113-4190-822B-E4DBE4A67DA3}"/>
    <cellStyle name="Calculation 2 6 9 6" xfId="12173" xr:uid="{49883BE1-EB11-4DE9-9979-EF6EEF7A65F2}"/>
    <cellStyle name="Calculation 2 6 9 7" xfId="13365" xr:uid="{EBA4DF31-3D11-41E9-8094-5518EC8E9D80}"/>
    <cellStyle name="Calculation 3" xfId="7926" xr:uid="{E8E5CA7B-7225-4034-9A94-770461328C8B}"/>
    <cellStyle name="Calculation 3 10" xfId="9638" xr:uid="{9C61C269-0E74-48DB-BF82-545BA0EA2F9D}"/>
    <cellStyle name="Calculation 3 10 2" xfId="11184" xr:uid="{B28ACD95-0F97-441A-94E4-802A34723536}"/>
    <cellStyle name="Calculation 3 10 3" xfId="12478" xr:uid="{55C51D59-AF57-4485-9006-639F7C33B38A}"/>
    <cellStyle name="Calculation 3 10 4" xfId="13670" xr:uid="{377D0FD5-982C-4208-BEFD-18F0668BF99F}"/>
    <cellStyle name="Calculation 3 11" xfId="10671" xr:uid="{D58E9E36-66F5-4A79-A2C0-E83A5369F82A}"/>
    <cellStyle name="Calculation 3 12" xfId="10619" xr:uid="{4FFFD4F3-97B2-4A48-BC66-2A7189D5BAB7}"/>
    <cellStyle name="Calculation 3 2" xfId="7927" xr:uid="{6D3CEA98-E6BE-4F79-BCD4-93A64D68C50C}"/>
    <cellStyle name="Calculation 3 2 2" xfId="9248" xr:uid="{B8A277A8-0660-4C66-9A39-3685D7EC0F5A}"/>
    <cellStyle name="Calculation 3 2 2 2" xfId="9543" xr:uid="{D825CA23-0D41-478F-A55A-E658689E2D29}"/>
    <cellStyle name="Calculation 3 2 2 2 2" xfId="10032" xr:uid="{77959F03-3E76-426A-9899-E94E51851913}"/>
    <cellStyle name="Calculation 3 2 2 2 2 2" xfId="11578" xr:uid="{6A9F6114-C3E9-466C-BAA3-7D02E69D5416}"/>
    <cellStyle name="Calculation 3 2 2 2 2 3" xfId="12866" xr:uid="{12E680FC-2EF2-4946-B765-87E97DCEE85E}"/>
    <cellStyle name="Calculation 3 2 2 2 2 4" xfId="14058" xr:uid="{67F5A271-E860-4B5D-BA44-54C8D1EC19D7}"/>
    <cellStyle name="Calculation 3 2 2 2 3" xfId="10260" xr:uid="{75EBA712-4D26-4048-A077-0A629DCADA61}"/>
    <cellStyle name="Calculation 3 2 2 2 3 2" xfId="11806" xr:uid="{C520D8E1-F9B3-45B1-B86C-84EA101750F9}"/>
    <cellStyle name="Calculation 3 2 2 2 3 3" xfId="13079" xr:uid="{0F84D8D5-A2F7-423D-A187-7DE5F9100144}"/>
    <cellStyle name="Calculation 3 2 2 2 3 4" xfId="14271" xr:uid="{6B754E6B-75CB-42B5-BC43-D96E7AD31761}"/>
    <cellStyle name="Calculation 3 2 2 2 4" xfId="10541" xr:uid="{7FE5F5E6-FE15-4A20-ABFF-C381462FCCB0}"/>
    <cellStyle name="Calculation 3 2 2 2 4 2" xfId="12087" xr:uid="{BCDA5C61-C9EF-4376-9111-A037EFF05F01}"/>
    <cellStyle name="Calculation 3 2 2 2 4 3" xfId="13360" xr:uid="{E3E33D7B-BC7C-4DFF-B729-7B407D5237E0}"/>
    <cellStyle name="Calculation 3 2 2 2 4 4" xfId="14552" xr:uid="{90E10E3B-7226-4D85-AF2E-458E17B1F76C}"/>
    <cellStyle name="Calculation 3 2 2 2 5" xfId="11094" xr:uid="{4DFE82DB-AAF3-4EA5-9675-B63F29D04F92}"/>
    <cellStyle name="Calculation 3 2 2 2 6" xfId="12393" xr:uid="{E8B476F4-0C95-4A0F-BAB5-1EFB724569DB}"/>
    <cellStyle name="Calculation 3 2 2 2 7" xfId="13585" xr:uid="{0E150533-4B4E-4293-A9B3-94C9DBCC7385}"/>
    <cellStyle name="Calculation 3 2 2 3" xfId="9709" xr:uid="{8BE8F8DF-0BEB-46D8-BCD9-7075B4E9F7DF}"/>
    <cellStyle name="Calculation 3 2 2 3 2" xfId="11255" xr:uid="{A6669416-B5FB-40DE-92F3-D62AAF183618}"/>
    <cellStyle name="Calculation 3 2 2 3 3" xfId="12548" xr:uid="{0B396C82-4DAE-41E5-905D-6A5952C5F8BB}"/>
    <cellStyle name="Calculation 3 2 2 3 4" xfId="13740" xr:uid="{CD11AF3A-3633-4DBE-B03C-449139DD88AC}"/>
    <cellStyle name="Calculation 3 2 2 4" xfId="10820" xr:uid="{9DDAB955-646D-4972-9578-01B00F3AE47D}"/>
    <cellStyle name="Calculation 3 2 2 5" xfId="12128" xr:uid="{26E6C164-D691-4EA6-8970-50DE22293916}"/>
    <cellStyle name="Calculation 3 2 3" xfId="9434" xr:uid="{0F75CBFD-AF07-427E-918E-52DDF109B17C}"/>
    <cellStyle name="Calculation 3 2 3 2" xfId="9926" xr:uid="{C6AF6BDF-B139-45FF-9382-825294224815}"/>
    <cellStyle name="Calculation 3 2 3 2 2" xfId="11472" xr:uid="{3442F314-053E-439B-A887-BAAA7CCEDFFD}"/>
    <cellStyle name="Calculation 3 2 3 2 3" xfId="12760" xr:uid="{F4317459-D1E9-4E20-9723-2B1B60A00D69}"/>
    <cellStyle name="Calculation 3 2 3 2 4" xfId="13952" xr:uid="{32A0B7B1-EB76-410E-867C-B962A1EB8D6B}"/>
    <cellStyle name="Calculation 3 2 3 3" xfId="10154" xr:uid="{F1C5301F-2866-47FC-AB83-430A10484FFB}"/>
    <cellStyle name="Calculation 3 2 3 3 2" xfId="11700" xr:uid="{23A2F4EF-320E-4DC3-9B05-F1CE14D9E891}"/>
    <cellStyle name="Calculation 3 2 3 3 3" xfId="12973" xr:uid="{FD333809-24B5-4151-B7B4-9701B03FE110}"/>
    <cellStyle name="Calculation 3 2 3 3 4" xfId="14165" xr:uid="{3DEE1660-E04F-4C27-A8A3-5D23217B9FC6}"/>
    <cellStyle name="Calculation 3 2 3 4" xfId="10435" xr:uid="{8F9C478B-8121-440C-AD1A-C78B9E408684}"/>
    <cellStyle name="Calculation 3 2 3 4 2" xfId="11981" xr:uid="{B936A2E8-60B0-499D-9479-F00435C3C73B}"/>
    <cellStyle name="Calculation 3 2 3 4 3" xfId="13254" xr:uid="{1D0EEBCD-7E00-4E55-8C3E-34C9A0B8825C}"/>
    <cellStyle name="Calculation 3 2 3 4 4" xfId="14446" xr:uid="{97F5DC1E-CA41-406C-B949-266E986FF3E6}"/>
    <cellStyle name="Calculation 3 2 3 5" xfId="10986" xr:uid="{B5E7ADE5-12F9-45A0-B020-2EB7BAFCB409}"/>
    <cellStyle name="Calculation 3 2 3 6" xfId="12287" xr:uid="{16C898FA-2F45-4E00-8A04-CB03CB198962}"/>
    <cellStyle name="Calculation 3 2 3 7" xfId="13479" xr:uid="{75434EE9-0749-49D3-9226-A7699AB51192}"/>
    <cellStyle name="Calculation 3 2 4" xfId="9591" xr:uid="{F6542CE3-8131-493F-806B-D865F4BD987A}"/>
    <cellStyle name="Calculation 3 2 4 2" xfId="11137" xr:uid="{E6D5322B-7339-4A4C-85A1-FC2FD25235BC}"/>
    <cellStyle name="Calculation 3 2 4 3" xfId="12432" xr:uid="{8950C3A0-3A1F-4A65-A318-A6C3037FD376}"/>
    <cellStyle name="Calculation 3 2 4 4" xfId="13624" xr:uid="{424AA136-5FCF-4921-ADB8-186146282939}"/>
    <cellStyle name="Calculation 3 2 5" xfId="10672" xr:uid="{541FB588-37DA-46D5-B8BE-2EEB956C1568}"/>
    <cellStyle name="Calculation 3 2 6" xfId="10577" xr:uid="{F49B4B8B-5EA3-4817-B588-DF15303105DF}"/>
    <cellStyle name="Calculation 3 3" xfId="7928" xr:uid="{8C53B12F-9DA6-470C-AEFC-EAE0CF2F66B7}"/>
    <cellStyle name="Calculation 3 3 2" xfId="9249" xr:uid="{1FB775D5-7F18-460A-8862-5D1ABBDD1060}"/>
    <cellStyle name="Calculation 3 3 2 2" xfId="9377" xr:uid="{8CF131EF-207D-4538-A2F4-4E352B296729}"/>
    <cellStyle name="Calculation 3 3 2 2 2" xfId="9876" xr:uid="{2CB1D396-D011-47B0-967A-916CCA7C5669}"/>
    <cellStyle name="Calculation 3 3 2 2 2 2" xfId="11422" xr:uid="{83095A41-0242-4D93-887D-160ECECBEC81}"/>
    <cellStyle name="Calculation 3 3 2 2 2 3" xfId="12710" xr:uid="{80B2A195-B238-4659-BB79-E0434CAFB6C3}"/>
    <cellStyle name="Calculation 3 3 2 2 2 4" xfId="13902" xr:uid="{14E78CC0-EC95-4C6A-9A3E-47C7463EBF4D}"/>
    <cellStyle name="Calculation 3 3 2 2 3" xfId="10104" xr:uid="{327EE82F-AE7C-4406-AAA7-28D7311C78B2}"/>
    <cellStyle name="Calculation 3 3 2 2 3 2" xfId="11650" xr:uid="{331F39D9-A886-4816-A764-57818325BB14}"/>
    <cellStyle name="Calculation 3 3 2 2 3 3" xfId="12923" xr:uid="{3E8B4F0E-D83F-40EA-9A82-C73B39E1B040}"/>
    <cellStyle name="Calculation 3 3 2 2 3 4" xfId="14115" xr:uid="{E8AEBD2D-96E3-427E-8FC0-C3E1EB19F12D}"/>
    <cellStyle name="Calculation 3 3 2 2 4" xfId="10385" xr:uid="{98E89B6A-245E-4B95-AA31-163DB74AF16B}"/>
    <cellStyle name="Calculation 3 3 2 2 4 2" xfId="11931" xr:uid="{11DCA653-71DF-4FD1-A796-B43EDEDB6A8A}"/>
    <cellStyle name="Calculation 3 3 2 2 4 3" xfId="13204" xr:uid="{13941167-6841-4406-AEF7-204428FDFC97}"/>
    <cellStyle name="Calculation 3 3 2 2 4 4" xfId="14396" xr:uid="{30FE5D62-269B-4F54-834E-82267102E0C8}"/>
    <cellStyle name="Calculation 3 3 2 2 5" xfId="10934" xr:uid="{706BD62C-57BC-42F1-A5C8-56BC8659B1F2}"/>
    <cellStyle name="Calculation 3 3 2 2 6" xfId="12237" xr:uid="{8159E981-F8B5-41CA-B0EA-4F9661E7CB9E}"/>
    <cellStyle name="Calculation 3 3 2 2 7" xfId="13429" xr:uid="{5FA80D3F-D8B8-408D-BF59-1F7116D6B47F}"/>
    <cellStyle name="Calculation 3 3 2 3" xfId="9708" xr:uid="{2936BB52-CF41-47A4-B8B6-328C521156C5}"/>
    <cellStyle name="Calculation 3 3 2 3 2" xfId="11254" xr:uid="{1D3CA99E-7807-4CA8-B92E-905BE78B07C4}"/>
    <cellStyle name="Calculation 3 3 2 3 3" xfId="12547" xr:uid="{73FDFEE4-0B8F-4705-8D4E-335042CE467E}"/>
    <cellStyle name="Calculation 3 3 2 3 4" xfId="13739" xr:uid="{368B4CEF-5682-427C-9BEF-249F25F93556}"/>
    <cellStyle name="Calculation 3 3 2 4" xfId="10821" xr:uid="{1587A757-F091-4726-AF23-AFEDCA44B20F}"/>
    <cellStyle name="Calculation 3 3 2 5" xfId="12129" xr:uid="{4F263930-655A-4B66-A09D-C57BBA462844}"/>
    <cellStyle name="Calculation 3 3 3" xfId="9410" xr:uid="{1FF8A183-AD94-47F1-AE67-4261EEE9DEA3}"/>
    <cellStyle name="Calculation 3 3 3 2" xfId="9907" xr:uid="{88F046FE-FDA5-4EFA-A743-DB27E732D620}"/>
    <cellStyle name="Calculation 3 3 3 2 2" xfId="11453" xr:uid="{CF33B3A1-D0AE-45BC-84AB-55ADD4EDE217}"/>
    <cellStyle name="Calculation 3 3 3 2 3" xfId="12741" xr:uid="{A9AF30F6-10C8-498F-9B48-4FE32C37670B}"/>
    <cellStyle name="Calculation 3 3 3 2 4" xfId="13933" xr:uid="{11627773-835F-4BF3-88C0-A3C335F9631A}"/>
    <cellStyle name="Calculation 3 3 3 3" xfId="10135" xr:uid="{5BA0D2A5-149E-408F-A634-71179B642290}"/>
    <cellStyle name="Calculation 3 3 3 3 2" xfId="11681" xr:uid="{E3E3E1EC-216F-410A-A0F4-2E64E909C6EC}"/>
    <cellStyle name="Calculation 3 3 3 3 3" xfId="12954" xr:uid="{35B45C3D-133A-43D9-A7AB-7E12AD2DFC57}"/>
    <cellStyle name="Calculation 3 3 3 3 4" xfId="14146" xr:uid="{0FA62F48-EEC6-49FF-811B-2CB60BA2F263}"/>
    <cellStyle name="Calculation 3 3 3 4" xfId="10416" xr:uid="{4EB3512C-897F-4F29-981F-F010D2D8679A}"/>
    <cellStyle name="Calculation 3 3 3 4 2" xfId="11962" xr:uid="{ADDA0E6C-FDA3-4E9A-975B-DA59EB30F7C2}"/>
    <cellStyle name="Calculation 3 3 3 4 3" xfId="13235" xr:uid="{984A4DDA-4B0B-4060-84FB-220C105C8306}"/>
    <cellStyle name="Calculation 3 3 3 4 4" xfId="14427" xr:uid="{0BAC8304-0383-415B-86E0-747F165FEC93}"/>
    <cellStyle name="Calculation 3 3 3 5" xfId="10966" xr:uid="{87DF8C8C-D506-4B5B-BD27-6FBA258CA362}"/>
    <cellStyle name="Calculation 3 3 3 6" xfId="12268" xr:uid="{36D6E683-074B-4BA4-9C7F-7FF226145A47}"/>
    <cellStyle name="Calculation 3 3 3 7" xfId="13460" xr:uid="{B94EDEBB-8B94-46BD-B59B-F60B41055B53}"/>
    <cellStyle name="Calculation 3 3 4" xfId="9590" xr:uid="{CFA14721-1881-4DA3-A98D-85A281D7C96E}"/>
    <cellStyle name="Calculation 3 3 4 2" xfId="11136" xr:uid="{8C0C24DA-7613-456C-B92C-D0857B9131AF}"/>
    <cellStyle name="Calculation 3 3 4 3" xfId="12431" xr:uid="{130598E3-B3BD-4DE5-9E5E-34125D600588}"/>
    <cellStyle name="Calculation 3 3 4 4" xfId="13623" xr:uid="{10B38408-6AD9-4372-B8AC-CC6ABB8D86E7}"/>
    <cellStyle name="Calculation 3 3 5" xfId="10673" xr:uid="{9C63EC8C-6059-4A4B-A684-68CD05C6E7B0}"/>
    <cellStyle name="Calculation 3 3 6" xfId="10576" xr:uid="{074A9E27-F91C-4042-951C-04B46D91CBB3}"/>
    <cellStyle name="Calculation 3 4" xfId="7929" xr:uid="{83C76097-275F-420D-A3D9-CF2844415AC9}"/>
    <cellStyle name="Calculation 3 4 2" xfId="9250" xr:uid="{CC0303F4-2609-473C-8E19-378579489B9C}"/>
    <cellStyle name="Calculation 3 4 2 2" xfId="9486" xr:uid="{A1711B0F-BF15-4CAD-9EA3-17E95ADB7AEF}"/>
    <cellStyle name="Calculation 3 4 2 2 2" xfId="9978" xr:uid="{57AE2B2E-D888-4A22-B6B2-A300296AF501}"/>
    <cellStyle name="Calculation 3 4 2 2 2 2" xfId="11524" xr:uid="{6E746AD6-F4DE-4B52-B936-66EA381E399F}"/>
    <cellStyle name="Calculation 3 4 2 2 2 3" xfId="12812" xr:uid="{BCBF63BE-04D5-4FE8-B682-532861281D7A}"/>
    <cellStyle name="Calculation 3 4 2 2 2 4" xfId="14004" xr:uid="{D61F2344-3FC2-4F80-92F7-5928B50475AB}"/>
    <cellStyle name="Calculation 3 4 2 2 3" xfId="10206" xr:uid="{86CBCCE2-2A5E-4958-85B5-598A8C7CF947}"/>
    <cellStyle name="Calculation 3 4 2 2 3 2" xfId="11752" xr:uid="{3D55C4C2-1405-4B29-87B1-6B8E89EB519C}"/>
    <cellStyle name="Calculation 3 4 2 2 3 3" xfId="13025" xr:uid="{76FAF9AB-BCAC-45AC-A449-0B7A836B565A}"/>
    <cellStyle name="Calculation 3 4 2 2 3 4" xfId="14217" xr:uid="{ACFE88D5-7774-42F3-B7D5-81D0E0C13F14}"/>
    <cellStyle name="Calculation 3 4 2 2 4" xfId="10487" xr:uid="{B76013E9-9A7C-4ADF-8EE8-0E6894ED9F49}"/>
    <cellStyle name="Calculation 3 4 2 2 4 2" xfId="12033" xr:uid="{661BB294-33C3-4020-9A09-BBCBC360B49A}"/>
    <cellStyle name="Calculation 3 4 2 2 4 3" xfId="13306" xr:uid="{42A89FEB-322A-4773-BFBA-2C8BA846F951}"/>
    <cellStyle name="Calculation 3 4 2 2 4 4" xfId="14498" xr:uid="{FE688EAE-C2BD-4165-8E51-0508D6A8620D}"/>
    <cellStyle name="Calculation 3 4 2 2 5" xfId="11038" xr:uid="{DBFA7F6A-D2DA-4440-9C6E-825973FEDEE7}"/>
    <cellStyle name="Calculation 3 4 2 2 6" xfId="12339" xr:uid="{85D4AC06-9C5E-47DD-B942-576947A5B9D8}"/>
    <cellStyle name="Calculation 3 4 2 2 7" xfId="13531" xr:uid="{757CB6E3-0DEB-4C3E-8404-1A23806EF407}"/>
    <cellStyle name="Calculation 3 4 2 3" xfId="9707" xr:uid="{31A1B5EA-8199-4815-B826-2B569145219D}"/>
    <cellStyle name="Calculation 3 4 2 3 2" xfId="11253" xr:uid="{7ECA19DE-26EE-4DD2-93B5-9CAB9DBD7E62}"/>
    <cellStyle name="Calculation 3 4 2 3 3" xfId="12546" xr:uid="{B28CAA3B-DCCD-4968-92C4-831683597CE9}"/>
    <cellStyle name="Calculation 3 4 2 3 4" xfId="13738" xr:uid="{7F813E84-5FDC-4D73-8950-2C8896CC5731}"/>
    <cellStyle name="Calculation 3 4 2 4" xfId="10822" xr:uid="{CAD3A2CB-0FEE-49E3-BD89-EF10ACB5007B}"/>
    <cellStyle name="Calculation 3 4 2 5" xfId="12130" xr:uid="{798371AA-B9BF-4C5B-A97D-727252F3D315}"/>
    <cellStyle name="Calculation 3 4 3" xfId="9461" xr:uid="{5BBC980E-4296-4E39-9BB9-DE0D621D6ED6}"/>
    <cellStyle name="Calculation 3 4 3 2" xfId="9953" xr:uid="{B4E82D8E-20F7-414B-863C-CE536CF8B8D7}"/>
    <cellStyle name="Calculation 3 4 3 2 2" xfId="11499" xr:uid="{AD8F25F9-C541-4DC4-A989-545A5EF9B6E4}"/>
    <cellStyle name="Calculation 3 4 3 2 3" xfId="12787" xr:uid="{960A2D6B-E91D-4171-B622-A036838F87C7}"/>
    <cellStyle name="Calculation 3 4 3 2 4" xfId="13979" xr:uid="{355B2258-5484-4049-A608-2BC09BEE2F8C}"/>
    <cellStyle name="Calculation 3 4 3 3" xfId="10181" xr:uid="{C52FC9CC-8300-472C-A51C-6845A3C3C94C}"/>
    <cellStyle name="Calculation 3 4 3 3 2" xfId="11727" xr:uid="{631EAA78-4C2F-4FFD-8E7F-C4668FF52A6B}"/>
    <cellStyle name="Calculation 3 4 3 3 3" xfId="13000" xr:uid="{DB390ADF-94F9-4CC8-9DBF-4464D674CA19}"/>
    <cellStyle name="Calculation 3 4 3 3 4" xfId="14192" xr:uid="{28016B43-059E-4B48-A817-49239A99AE6B}"/>
    <cellStyle name="Calculation 3 4 3 4" xfId="10462" xr:uid="{304697C5-E684-4DA5-9662-3D7DD97E5FCD}"/>
    <cellStyle name="Calculation 3 4 3 4 2" xfId="12008" xr:uid="{491E0B3C-DB17-464C-AFB4-7F958B92F33A}"/>
    <cellStyle name="Calculation 3 4 3 4 3" xfId="13281" xr:uid="{93B127EB-E5C2-4022-9287-4579D1091D74}"/>
    <cellStyle name="Calculation 3 4 3 4 4" xfId="14473" xr:uid="{9A0B1887-AF0A-480D-A0F7-DE79BC27987E}"/>
    <cellStyle name="Calculation 3 4 3 5" xfId="11013" xr:uid="{1DE950FA-F8E2-4AED-AD0B-1ED3009AE644}"/>
    <cellStyle name="Calculation 3 4 3 6" xfId="12314" xr:uid="{C19587A7-7EB2-42AB-BF40-8DF36046C986}"/>
    <cellStyle name="Calculation 3 4 3 7" xfId="13506" xr:uid="{86139861-F0BB-49E1-9ECD-9A446E866F6A}"/>
    <cellStyle name="Calculation 3 4 4" xfId="9566" xr:uid="{6976759A-3EE1-471A-963D-D5CDCC30CD2B}"/>
    <cellStyle name="Calculation 3 4 4 2" xfId="11112" xr:uid="{5FD0F10F-D19D-470B-A33C-8CFEEE21E84F}"/>
    <cellStyle name="Calculation 3 4 4 3" xfId="12408" xr:uid="{7241D71F-B228-4FE2-A3FA-66B5C6BD31C0}"/>
    <cellStyle name="Calculation 3 4 4 4" xfId="13600" xr:uid="{F897CD84-BD75-4238-937D-6B48496131BD}"/>
    <cellStyle name="Calculation 3 4 5" xfId="10674" xr:uid="{70F91922-D318-497F-A58F-D82BA81B40FF}"/>
    <cellStyle name="Calculation 3 4 6" xfId="10551" xr:uid="{2D425B3A-5575-460D-9E30-D803EC6C7884}"/>
    <cellStyle name="Calculation 3 5" xfId="7930" xr:uid="{3B0C3A04-252E-4173-A7C6-5A251CD19C01}"/>
    <cellStyle name="Calculation 3 5 2" xfId="9251" xr:uid="{7592F2F5-CAEC-4F53-9542-2C6B493AE437}"/>
    <cellStyle name="Calculation 3 5 2 2" xfId="9488" xr:uid="{7D174BCE-E016-49F4-B122-318F513C65EB}"/>
    <cellStyle name="Calculation 3 5 2 2 2" xfId="9980" xr:uid="{AF11B797-2318-43DA-A074-CBB2E203642D}"/>
    <cellStyle name="Calculation 3 5 2 2 2 2" xfId="11526" xr:uid="{78D96B73-CF52-4991-994E-8ABD6887BEB8}"/>
    <cellStyle name="Calculation 3 5 2 2 2 3" xfId="12814" xr:uid="{2418348A-730B-4FB0-82EB-81C89A94719D}"/>
    <cellStyle name="Calculation 3 5 2 2 2 4" xfId="14006" xr:uid="{753767C9-96D2-4CBE-937C-E33BAB487315}"/>
    <cellStyle name="Calculation 3 5 2 2 3" xfId="10208" xr:uid="{20065CE8-C099-456A-9E5C-78729B99A2D4}"/>
    <cellStyle name="Calculation 3 5 2 2 3 2" xfId="11754" xr:uid="{F5164054-C908-454E-A48C-460A61D628BE}"/>
    <cellStyle name="Calculation 3 5 2 2 3 3" xfId="13027" xr:uid="{3AAFC96B-A50C-449D-8D5B-DEB9901D73BE}"/>
    <cellStyle name="Calculation 3 5 2 2 3 4" xfId="14219" xr:uid="{FC0D8D54-0DD7-403F-A2D5-D7ABC312A5EC}"/>
    <cellStyle name="Calculation 3 5 2 2 4" xfId="10489" xr:uid="{E5C132D4-AEE7-41C4-9A75-F36F0AB16AE3}"/>
    <cellStyle name="Calculation 3 5 2 2 4 2" xfId="12035" xr:uid="{F632049B-6C7D-4D14-A721-B2D25B76B171}"/>
    <cellStyle name="Calculation 3 5 2 2 4 3" xfId="13308" xr:uid="{C282B111-E714-4D0B-8416-49F9955DD36B}"/>
    <cellStyle name="Calculation 3 5 2 2 4 4" xfId="14500" xr:uid="{0A0E9ADA-6D9A-416E-870B-D029865AEE43}"/>
    <cellStyle name="Calculation 3 5 2 2 5" xfId="11040" xr:uid="{CC7E5C2E-23EE-45B7-A8FE-59E33105E460}"/>
    <cellStyle name="Calculation 3 5 2 2 6" xfId="12341" xr:uid="{85C74446-7A38-4F49-B2B4-C430FE6D721F}"/>
    <cellStyle name="Calculation 3 5 2 2 7" xfId="13533" xr:uid="{B4707FCA-8CB0-44A8-A6D2-12592E2A7EAC}"/>
    <cellStyle name="Calculation 3 5 2 3" xfId="9706" xr:uid="{B1376D64-BBFC-4ED8-B375-86CB42997FD3}"/>
    <cellStyle name="Calculation 3 5 2 3 2" xfId="11252" xr:uid="{A4233706-FC53-47D0-93B9-49BE1D108458}"/>
    <cellStyle name="Calculation 3 5 2 3 3" xfId="12545" xr:uid="{1940CB30-D10E-4AE0-872C-B309E11BE53A}"/>
    <cellStyle name="Calculation 3 5 2 3 4" xfId="13737" xr:uid="{E504C8A4-E071-4DE8-BDDB-EC7672402878}"/>
    <cellStyle name="Calculation 3 5 2 4" xfId="10823" xr:uid="{761B61D6-2267-49EE-93D2-8EEAF7489EBF}"/>
    <cellStyle name="Calculation 3 5 2 5" xfId="12131" xr:uid="{B453FBE0-54E4-48ED-BC94-54F277638DA1}"/>
    <cellStyle name="Calculation 3 5 3" xfId="9326" xr:uid="{ACD7A19B-BD3B-448E-8AE0-C9720448DABB}"/>
    <cellStyle name="Calculation 3 5 3 2" xfId="9828" xr:uid="{82AC5898-0A69-4B40-A451-64F0A52F5AB5}"/>
    <cellStyle name="Calculation 3 5 3 2 2" xfId="11374" xr:uid="{BAE19A75-E725-4669-8BC1-23C50098B0C4}"/>
    <cellStyle name="Calculation 3 5 3 2 3" xfId="12662" xr:uid="{DBDE873E-48B1-48AD-8980-491783FF0207}"/>
    <cellStyle name="Calculation 3 5 3 2 4" xfId="13854" xr:uid="{1D281CA7-795F-4C1A-8F4C-356E55D0915A}"/>
    <cellStyle name="Calculation 3 5 3 3" xfId="10056" xr:uid="{CF8CA179-336D-4ECA-B66A-325F06E42ED3}"/>
    <cellStyle name="Calculation 3 5 3 3 2" xfId="11602" xr:uid="{20885C67-A76E-47D5-B5F3-3A13A914B6B6}"/>
    <cellStyle name="Calculation 3 5 3 3 3" xfId="12875" xr:uid="{7037A0B4-2908-4006-804B-22AAAF41A6B9}"/>
    <cellStyle name="Calculation 3 5 3 3 4" xfId="14067" xr:uid="{19C3ADE3-FA96-454C-A487-776296379312}"/>
    <cellStyle name="Calculation 3 5 3 4" xfId="10337" xr:uid="{721F44F8-D292-4934-B6D2-D9466195B916}"/>
    <cellStyle name="Calculation 3 5 3 4 2" xfId="11883" xr:uid="{F8AA6FE3-E422-4736-9DED-87CF3AA1D627}"/>
    <cellStyle name="Calculation 3 5 3 4 3" xfId="13156" xr:uid="{0725BAB8-5A43-420E-BB4A-DEB77AB5E6E6}"/>
    <cellStyle name="Calculation 3 5 3 4 4" xfId="14348" xr:uid="{AE8BC650-1219-422C-AB60-1D690166779D}"/>
    <cellStyle name="Calculation 3 5 3 5" xfId="10884" xr:uid="{0EC6F882-FB37-4890-A5A2-4A72816B661A}"/>
    <cellStyle name="Calculation 3 5 3 6" xfId="12189" xr:uid="{E4B5A3FB-CDC7-4FDB-87FE-D01CFB5AF142}"/>
    <cellStyle name="Calculation 3 5 3 7" xfId="13381" xr:uid="{564453E5-3B12-4BE4-812E-8F35E7EE4335}"/>
    <cellStyle name="Calculation 3 5 4" xfId="9611" xr:uid="{0690DCF2-B479-4B04-86B4-0DFFB55E868F}"/>
    <cellStyle name="Calculation 3 5 4 2" xfId="11157" xr:uid="{7239DB8A-D6B8-4389-AB6C-0F1917D2DCE4}"/>
    <cellStyle name="Calculation 3 5 4 3" xfId="12451" xr:uid="{F9A490CD-2BD2-4174-A7C2-DEFB0FB58B7E}"/>
    <cellStyle name="Calculation 3 5 4 4" xfId="13643" xr:uid="{E6041AC2-3A81-4599-8CD4-D443BD11FDA3}"/>
    <cellStyle name="Calculation 3 5 5" xfId="10675" xr:uid="{0B3D883E-9821-4D42-B813-4542C8BB2AE8}"/>
    <cellStyle name="Calculation 3 5 6" xfId="10595" xr:uid="{19B27F12-504C-42F8-9981-397543DE501E}"/>
    <cellStyle name="Calculation 3 6" xfId="7931" xr:uid="{283D6FE2-1219-458B-970F-7ACB49D10BC6}"/>
    <cellStyle name="Calculation 3 6 2" xfId="9252" xr:uid="{D94C303A-D490-4DB6-B14F-3D3D17311473}"/>
    <cellStyle name="Calculation 3 6 2 2" xfId="9546" xr:uid="{193D74EE-EA32-4A14-8B11-574043E9C542}"/>
    <cellStyle name="Calculation 3 6 2 2 2" xfId="10035" xr:uid="{09249BDF-74F5-4F5C-B552-723FD58BC2A5}"/>
    <cellStyle name="Calculation 3 6 2 2 2 2" xfId="11581" xr:uid="{1D680BBC-D303-4149-9FF8-B0909E84524B}"/>
    <cellStyle name="Calculation 3 6 2 2 2 3" xfId="12869" xr:uid="{FDA42469-5339-42E4-944D-25F8B7BDBE29}"/>
    <cellStyle name="Calculation 3 6 2 2 2 4" xfId="14061" xr:uid="{FBCEF2DD-C1FF-46E6-BA5F-908C2B3A98C3}"/>
    <cellStyle name="Calculation 3 6 2 2 3" xfId="10263" xr:uid="{EF7658BF-CC1B-4DD3-AC36-85E8B6BDAD8F}"/>
    <cellStyle name="Calculation 3 6 2 2 3 2" xfId="11809" xr:uid="{081C2816-9FDE-45D6-9D93-E886D7B8BE4E}"/>
    <cellStyle name="Calculation 3 6 2 2 3 3" xfId="13082" xr:uid="{24D4F1D7-0547-481C-9A1A-DAA7B78FBBC1}"/>
    <cellStyle name="Calculation 3 6 2 2 3 4" xfId="14274" xr:uid="{063F7612-6CF5-400E-894E-F00959861891}"/>
    <cellStyle name="Calculation 3 6 2 2 4" xfId="10544" xr:uid="{157DD412-7D23-4474-B3B5-E80DF4DE221B}"/>
    <cellStyle name="Calculation 3 6 2 2 4 2" xfId="12090" xr:uid="{D8580E6E-149C-4AFB-931C-C06E19E24142}"/>
    <cellStyle name="Calculation 3 6 2 2 4 3" xfId="13363" xr:uid="{7045B7AC-9C47-4173-BF6E-E90A2F13106E}"/>
    <cellStyle name="Calculation 3 6 2 2 4 4" xfId="14555" xr:uid="{6600CBF5-60E1-432B-9646-36253A52D6CC}"/>
    <cellStyle name="Calculation 3 6 2 2 5" xfId="11097" xr:uid="{F481D05C-0F64-4449-9932-A6279CC8C396}"/>
    <cellStyle name="Calculation 3 6 2 2 6" xfId="12396" xr:uid="{0A25ADFB-311E-4B15-9617-2666F297A7C6}"/>
    <cellStyle name="Calculation 3 6 2 2 7" xfId="13588" xr:uid="{F9D0C554-06B4-4628-878D-E6D8745D8140}"/>
    <cellStyle name="Calculation 3 6 2 3" xfId="9705" xr:uid="{13CD256B-9493-4178-BEB2-51211BE13B98}"/>
    <cellStyle name="Calculation 3 6 2 3 2" xfId="11251" xr:uid="{F677B6F1-C898-4E4E-B629-2EC2DD03D4BD}"/>
    <cellStyle name="Calculation 3 6 2 3 3" xfId="12544" xr:uid="{32E78C5D-3103-4CDF-9039-95ED4B1C3DF2}"/>
    <cellStyle name="Calculation 3 6 2 3 4" xfId="13736" xr:uid="{86C02AD0-DB57-49C3-9E91-00B7F292643C}"/>
    <cellStyle name="Calculation 3 6 2 4" xfId="10824" xr:uid="{6EC58632-C2CA-46C0-A75C-0E0515150921}"/>
    <cellStyle name="Calculation 3 6 2 5" xfId="12132" xr:uid="{B877ABB3-B75E-416D-A9E1-B7DB53F3A453}"/>
    <cellStyle name="Calculation 3 6 3" xfId="9339" xr:uid="{6B1395DB-AB27-4DE0-85B9-FF736282C88B}"/>
    <cellStyle name="Calculation 3 6 3 2" xfId="9840" xr:uid="{D8476EC5-562A-4B60-B8AF-C6D9EA7791DC}"/>
    <cellStyle name="Calculation 3 6 3 2 2" xfId="11386" xr:uid="{3A4CFCAD-0288-4C99-B2DA-8A9DD0136B73}"/>
    <cellStyle name="Calculation 3 6 3 2 3" xfId="12674" xr:uid="{2B017E36-4245-4171-AB7C-0690F54BE90D}"/>
    <cellStyle name="Calculation 3 6 3 2 4" xfId="13866" xr:uid="{DC259BB2-9157-446C-BFB7-FB705EAD7AEE}"/>
    <cellStyle name="Calculation 3 6 3 3" xfId="10068" xr:uid="{411464BA-A8A2-4107-8AFF-C32E78506BD2}"/>
    <cellStyle name="Calculation 3 6 3 3 2" xfId="11614" xr:uid="{53FB715E-D291-40A7-B762-599927161CEA}"/>
    <cellStyle name="Calculation 3 6 3 3 3" xfId="12887" xr:uid="{A7BAC27E-E3B9-401A-8FCD-96010F8DF4C4}"/>
    <cellStyle name="Calculation 3 6 3 3 4" xfId="14079" xr:uid="{2BA6CFF4-AA5A-48D3-86E5-9998AA976D62}"/>
    <cellStyle name="Calculation 3 6 3 4" xfId="10349" xr:uid="{44289352-38A9-434E-ACCB-CF660AB8CCA4}"/>
    <cellStyle name="Calculation 3 6 3 4 2" xfId="11895" xr:uid="{C0165DB9-0F2F-4519-805A-AC6268F9EE3D}"/>
    <cellStyle name="Calculation 3 6 3 4 3" xfId="13168" xr:uid="{90F76DFF-908F-49C9-8EAF-18070A609102}"/>
    <cellStyle name="Calculation 3 6 3 4 4" xfId="14360" xr:uid="{1B8DDF48-848A-41D9-A106-518CEA69840A}"/>
    <cellStyle name="Calculation 3 6 3 5" xfId="10897" xr:uid="{983DA890-E884-4417-A355-23A970474E51}"/>
    <cellStyle name="Calculation 3 6 3 6" xfId="12201" xr:uid="{1510C562-0819-470B-A691-069F4165CFC9}"/>
    <cellStyle name="Calculation 3 6 3 7" xfId="13393" xr:uid="{A8B67210-CF79-4F39-8077-255FB0F08D22}"/>
    <cellStyle name="Calculation 3 6 4" xfId="9637" xr:uid="{CC33DF82-EE3A-470E-8F12-5291B1CA78F7}"/>
    <cellStyle name="Calculation 3 6 4 2" xfId="11183" xr:uid="{5142E9F2-E866-4537-8E27-C38716C65C21}"/>
    <cellStyle name="Calculation 3 6 4 3" xfId="12477" xr:uid="{34393DB4-9832-49C6-9C82-380FC2EB4FFB}"/>
    <cellStyle name="Calculation 3 6 4 4" xfId="13669" xr:uid="{8031C101-1398-45DB-B22B-8A1D031CD74A}"/>
    <cellStyle name="Calculation 3 6 5" xfId="10676" xr:uid="{EFC7D2E9-EA86-48DC-8C3F-81536568DEF4}"/>
    <cellStyle name="Calculation 3 6 6" xfId="10618" xr:uid="{BB96BC69-FC2C-4664-924C-6317136E36CE}"/>
    <cellStyle name="Calculation 3 7" xfId="7932" xr:uid="{CE1E8FCC-D6C3-4FE5-A566-EBC49D4B557B}"/>
    <cellStyle name="Calculation 3 7 2" xfId="9253" xr:uid="{DA32C0DA-D46E-4E27-86D6-A330EECDEAF0}"/>
    <cellStyle name="Calculation 3 7 2 2" xfId="9323" xr:uid="{86029E36-08BA-4C47-B704-B1DD112D71FA}"/>
    <cellStyle name="Calculation 3 7 2 2 2" xfId="9825" xr:uid="{3704402B-36C1-42EE-8006-9E6960E629A9}"/>
    <cellStyle name="Calculation 3 7 2 2 2 2" xfId="11371" xr:uid="{CA39AB76-68CD-4A7D-83C8-8566D6E6535D}"/>
    <cellStyle name="Calculation 3 7 2 2 2 3" xfId="12659" xr:uid="{0316BD90-71E7-4DBE-BA23-F262C90A0702}"/>
    <cellStyle name="Calculation 3 7 2 2 2 4" xfId="13851" xr:uid="{E00EC8C3-C1D8-4CD8-AE46-8BDAB4258394}"/>
    <cellStyle name="Calculation 3 7 2 2 3" xfId="10053" xr:uid="{63D6B9C0-36FA-4FE4-9EEA-A323B45EA17C}"/>
    <cellStyle name="Calculation 3 7 2 2 3 2" xfId="11599" xr:uid="{769884DB-8C0C-4C70-802E-4272F9F425A6}"/>
    <cellStyle name="Calculation 3 7 2 2 3 3" xfId="12872" xr:uid="{FAA0928E-2E11-412F-A23A-1DE45FF955E3}"/>
    <cellStyle name="Calculation 3 7 2 2 3 4" xfId="14064" xr:uid="{0F80F83E-6B1F-4D1B-A7B9-0E8C7560C2D5}"/>
    <cellStyle name="Calculation 3 7 2 2 4" xfId="10334" xr:uid="{E6D96022-4B33-4EB5-9492-233BE3AE53E3}"/>
    <cellStyle name="Calculation 3 7 2 2 4 2" xfId="11880" xr:uid="{4360D8D6-7C99-4852-8389-C442D94C1070}"/>
    <cellStyle name="Calculation 3 7 2 2 4 3" xfId="13153" xr:uid="{B8E9CC28-36E7-4CAE-BB13-A3DF2BECB459}"/>
    <cellStyle name="Calculation 3 7 2 2 4 4" xfId="14345" xr:uid="{DC9AF3AA-FCE0-4D2A-9C1C-EC40B8ADD70B}"/>
    <cellStyle name="Calculation 3 7 2 2 5" xfId="10881" xr:uid="{AAF970DD-7D58-4A7B-AEC9-6285EAC8A4D8}"/>
    <cellStyle name="Calculation 3 7 2 2 6" xfId="12186" xr:uid="{F179686A-E26C-4EF2-8641-8A051160A163}"/>
    <cellStyle name="Calculation 3 7 2 2 7" xfId="13378" xr:uid="{423C66A3-DDE1-4735-862D-6D10F0C80234}"/>
    <cellStyle name="Calculation 3 7 2 3" xfId="9704" xr:uid="{B8A835B6-3AB5-47F5-BCD9-56243A3195CD}"/>
    <cellStyle name="Calculation 3 7 2 3 2" xfId="11250" xr:uid="{29C4F4DA-998E-4778-A26F-E29AF1AD67DF}"/>
    <cellStyle name="Calculation 3 7 2 3 3" xfId="12543" xr:uid="{A2FE46F4-A972-45D6-927D-869D6F826382}"/>
    <cellStyle name="Calculation 3 7 2 3 4" xfId="13735" xr:uid="{E4909CD0-D26B-47D3-807C-15BFA72E17B9}"/>
    <cellStyle name="Calculation 3 7 2 4" xfId="10825" xr:uid="{DE67A517-CE2E-49A0-B09B-27EDB36B4985}"/>
    <cellStyle name="Calculation 3 7 2 5" xfId="12133" xr:uid="{8DF3322B-A14B-4858-BBAA-C9F65B118CC4}"/>
    <cellStyle name="Calculation 3 7 3" xfId="9340" xr:uid="{17C27B2F-7CF0-4B87-8FEF-C24B5078D523}"/>
    <cellStyle name="Calculation 3 7 3 2" xfId="9841" xr:uid="{BB65BF33-16C8-4D32-90C2-A899F608FADE}"/>
    <cellStyle name="Calculation 3 7 3 2 2" xfId="11387" xr:uid="{DA484700-E603-4903-82C4-D9916A96819E}"/>
    <cellStyle name="Calculation 3 7 3 2 3" xfId="12675" xr:uid="{6CD6A86A-60A9-4F0A-B8CD-FBC5AC44D9E8}"/>
    <cellStyle name="Calculation 3 7 3 2 4" xfId="13867" xr:uid="{F841A348-992E-4A49-9268-E3E7FFF29855}"/>
    <cellStyle name="Calculation 3 7 3 3" xfId="10069" xr:uid="{861B341A-07EF-491E-93D7-809BDCF1C87D}"/>
    <cellStyle name="Calculation 3 7 3 3 2" xfId="11615" xr:uid="{182A1A5F-C7C6-4953-98F1-74DBF72555D0}"/>
    <cellStyle name="Calculation 3 7 3 3 3" xfId="12888" xr:uid="{A7556806-1612-4AD3-9420-2FDDEBC92575}"/>
    <cellStyle name="Calculation 3 7 3 3 4" xfId="14080" xr:uid="{98AC8EA6-5378-4A42-A1FC-4306B5A0A49C}"/>
    <cellStyle name="Calculation 3 7 3 4" xfId="10350" xr:uid="{E7801344-DE1D-4E19-9133-B400B17D6E00}"/>
    <cellStyle name="Calculation 3 7 3 4 2" xfId="11896" xr:uid="{5D1C0E1A-734E-4525-A81D-3F66DDE2B2AF}"/>
    <cellStyle name="Calculation 3 7 3 4 3" xfId="13169" xr:uid="{42637836-B783-4535-860E-7C82620370D0}"/>
    <cellStyle name="Calculation 3 7 3 4 4" xfId="14361" xr:uid="{543D3787-4521-4997-96C5-8FD9681CDD15}"/>
    <cellStyle name="Calculation 3 7 3 5" xfId="10898" xr:uid="{458412BF-737B-492E-8463-A2B38D4E09F6}"/>
    <cellStyle name="Calculation 3 7 3 6" xfId="12202" xr:uid="{1BC81834-005F-4BFF-9437-C9D2B0734CC1}"/>
    <cellStyle name="Calculation 3 7 3 7" xfId="13394" xr:uid="{838B22D2-3656-4DB1-8B3C-90A301E41288}"/>
    <cellStyle name="Calculation 3 7 4" xfId="9589" xr:uid="{02EFAACB-A35E-47CC-A85B-4B6867ECB12E}"/>
    <cellStyle name="Calculation 3 7 4 2" xfId="11135" xr:uid="{B61B45C3-CBE0-49DF-BA5B-92B23A921D4A}"/>
    <cellStyle name="Calculation 3 7 4 3" xfId="12430" xr:uid="{119D41EC-5969-439D-8924-427E98BAB6F0}"/>
    <cellStyle name="Calculation 3 7 4 4" xfId="13622" xr:uid="{343B4D7B-9AE1-4D4D-A195-DD7E2F62BF63}"/>
    <cellStyle name="Calculation 3 7 5" xfId="10677" xr:uid="{04A409A0-5856-435E-9BA5-DE47229ED7CC}"/>
    <cellStyle name="Calculation 3 7 6" xfId="10575" xr:uid="{BEA11CEA-6073-44B3-9531-51E4C2D35B99}"/>
    <cellStyle name="Calculation 3 8" xfId="9247" xr:uid="{B004619A-C89E-4922-A564-536B235F8C2F}"/>
    <cellStyle name="Calculation 3 8 2" xfId="9390" xr:uid="{1566ADC2-6415-46B4-8291-49DE073267D6}"/>
    <cellStyle name="Calculation 3 8 2 2" xfId="9888" xr:uid="{A31F0FE8-63C8-4A10-BF0A-34B1D9288418}"/>
    <cellStyle name="Calculation 3 8 2 2 2" xfId="11434" xr:uid="{25CDA308-4F37-42C6-949A-236C0178305D}"/>
    <cellStyle name="Calculation 3 8 2 2 3" xfId="12722" xr:uid="{AD04527A-54D8-4B84-B033-9DE4F15A5921}"/>
    <cellStyle name="Calculation 3 8 2 2 4" xfId="13914" xr:uid="{472C8F26-7E67-4546-9C8F-167426ACEA6B}"/>
    <cellStyle name="Calculation 3 8 2 3" xfId="10116" xr:uid="{864039B0-051A-4296-93AD-0DB88AF2DE65}"/>
    <cellStyle name="Calculation 3 8 2 3 2" xfId="11662" xr:uid="{DF2BA39E-8F3C-42AD-87E2-52170173FA99}"/>
    <cellStyle name="Calculation 3 8 2 3 3" xfId="12935" xr:uid="{2D15812F-DFCE-45A5-B4C5-54C7F09CF182}"/>
    <cellStyle name="Calculation 3 8 2 3 4" xfId="14127" xr:uid="{8C3C0DC2-05D1-4C35-AA9C-8378A107AAB4}"/>
    <cellStyle name="Calculation 3 8 2 4" xfId="10397" xr:uid="{528192DD-63F7-4EE4-94C5-CEF639503378}"/>
    <cellStyle name="Calculation 3 8 2 4 2" xfId="11943" xr:uid="{5F755FCA-E25C-4F54-B289-507E462ABF45}"/>
    <cellStyle name="Calculation 3 8 2 4 3" xfId="13216" xr:uid="{4F8C4ECD-8C75-488E-854F-0AE40E1FC4DB}"/>
    <cellStyle name="Calculation 3 8 2 4 4" xfId="14408" xr:uid="{7222399F-3ED9-47ED-B46A-B263338E59AD}"/>
    <cellStyle name="Calculation 3 8 2 5" xfId="10946" xr:uid="{D317B3C5-8B13-4F34-97FD-C5AAA884B7FB}"/>
    <cellStyle name="Calculation 3 8 2 6" xfId="12249" xr:uid="{C1C8875A-B86A-4252-A755-4F9E95194678}"/>
    <cellStyle name="Calculation 3 8 2 7" xfId="13441" xr:uid="{52815613-2913-4828-A294-D8795E70D59A}"/>
    <cellStyle name="Calculation 3 8 3" xfId="9710" xr:uid="{B93892FD-3329-4E45-89BB-A76A363AA725}"/>
    <cellStyle name="Calculation 3 8 3 2" xfId="11256" xr:uid="{88DAB3FA-6826-447B-8780-E2AA15CBB151}"/>
    <cellStyle name="Calculation 3 8 3 3" xfId="12549" xr:uid="{1BA5AB89-1990-454D-B8CC-5C85D4E4A7E7}"/>
    <cellStyle name="Calculation 3 8 3 4" xfId="13741" xr:uid="{073B6AC5-9B7D-443B-A81E-B7D4ADD20322}"/>
    <cellStyle name="Calculation 3 8 4" xfId="10819" xr:uid="{143B7573-63BA-42DB-AB04-CACD614B103B}"/>
    <cellStyle name="Calculation 3 8 5" xfId="12127" xr:uid="{4CDED91D-F81C-4458-BE81-A9306E1AFE6D}"/>
    <cellStyle name="Calculation 3 9" xfId="9472" xr:uid="{4C65E164-DDB4-4A54-8633-E9B2AFA8EA16}"/>
    <cellStyle name="Calculation 3 9 2" xfId="9964" xr:uid="{14B2F6DB-4B97-41EF-AE89-2664AEA161A7}"/>
    <cellStyle name="Calculation 3 9 2 2" xfId="11510" xr:uid="{F2D9D4EA-9A96-4AFC-BCDE-63875134AA9A}"/>
    <cellStyle name="Calculation 3 9 2 3" xfId="12798" xr:uid="{63B8926C-D489-4688-8809-0474394541E0}"/>
    <cellStyle name="Calculation 3 9 2 4" xfId="13990" xr:uid="{7210BB51-996B-48F1-9CC2-7369B226C637}"/>
    <cellStyle name="Calculation 3 9 3" xfId="10192" xr:uid="{6DBAAA20-C226-49AE-A626-05E14E819351}"/>
    <cellStyle name="Calculation 3 9 3 2" xfId="11738" xr:uid="{5F7E7345-88D0-49E4-8781-6E992ADAEE8E}"/>
    <cellStyle name="Calculation 3 9 3 3" xfId="13011" xr:uid="{3781A194-3CBF-40CA-A886-E57A49CA77CA}"/>
    <cellStyle name="Calculation 3 9 3 4" xfId="14203" xr:uid="{23D60655-0201-4385-8B21-924B666653D0}"/>
    <cellStyle name="Calculation 3 9 4" xfId="10473" xr:uid="{178E8210-EB39-475B-B4BC-8BF8684C160A}"/>
    <cellStyle name="Calculation 3 9 4 2" xfId="12019" xr:uid="{F773C41D-C345-4888-AC9A-34E247F6D4B6}"/>
    <cellStyle name="Calculation 3 9 4 3" xfId="13292" xr:uid="{3634763C-276D-46A7-A2CE-71195F767D93}"/>
    <cellStyle name="Calculation 3 9 4 4" xfId="14484" xr:uid="{D158ACF6-A735-4FA2-ADBE-4EB4DB2F7DA7}"/>
    <cellStyle name="Calculation 3 9 5" xfId="11024" xr:uid="{BF798FC7-5303-481B-B5C7-D7DC5863EDC6}"/>
    <cellStyle name="Calculation 3 9 6" xfId="12325" xr:uid="{93C8C6D4-CA16-40A9-A931-A9713C1586DF}"/>
    <cellStyle name="Calculation 3 9 7" xfId="13517" xr:uid="{4D732AD5-7A9E-40B9-97DA-D69533303081}"/>
    <cellStyle name="Calculation 4" xfId="7933" xr:uid="{5CC03AD1-1258-48FE-BC64-089EF3F36832}"/>
    <cellStyle name="Calculation 4 10" xfId="9636" xr:uid="{3EB47F7D-4CDA-441F-9C50-9CB7B27C19EA}"/>
    <cellStyle name="Calculation 4 10 2" xfId="11182" xr:uid="{27B33971-2911-41D9-9EF7-948A0FAEEB75}"/>
    <cellStyle name="Calculation 4 10 3" xfId="12476" xr:uid="{FFC54828-E2C0-4176-9C49-B69E035212C9}"/>
    <cellStyle name="Calculation 4 10 4" xfId="13668" xr:uid="{957FD052-7AB4-4093-B484-75A5AC97C12A}"/>
    <cellStyle name="Calculation 4 11" xfId="10678" xr:uid="{B222D181-655E-41B3-B6C6-05163B910167}"/>
    <cellStyle name="Calculation 4 12" xfId="10617" xr:uid="{67AD7B5B-C3B7-4B8C-84BD-169CB036E35A}"/>
    <cellStyle name="Calculation 4 2" xfId="7934" xr:uid="{D33AFD6B-C565-4C3E-B8F7-9231D3E93717}"/>
    <cellStyle name="Calculation 4 2 2" xfId="9255" xr:uid="{EB08DB7D-8A5B-40B1-B5AC-CC225D655755}"/>
    <cellStyle name="Calculation 4 2 2 2" xfId="9364" xr:uid="{4196B277-6C6E-42DD-A2AA-5107E0DE1D2B}"/>
    <cellStyle name="Calculation 4 2 2 2 2" xfId="9865" xr:uid="{B4FBAD12-DAB5-495F-BB6B-36EF8284857B}"/>
    <cellStyle name="Calculation 4 2 2 2 2 2" xfId="11411" xr:uid="{64E04F99-A14B-467F-9D52-9D5185826057}"/>
    <cellStyle name="Calculation 4 2 2 2 2 3" xfId="12699" xr:uid="{706A5EE8-B181-4C2E-9563-F3FBCD5415BF}"/>
    <cellStyle name="Calculation 4 2 2 2 2 4" xfId="13891" xr:uid="{32474F29-4E1C-4CB3-BBEA-210A71D4F715}"/>
    <cellStyle name="Calculation 4 2 2 2 3" xfId="10093" xr:uid="{37744932-E058-4377-B645-A95C2994B594}"/>
    <cellStyle name="Calculation 4 2 2 2 3 2" xfId="11639" xr:uid="{5E248C4F-D7E9-4B76-901D-310304769E64}"/>
    <cellStyle name="Calculation 4 2 2 2 3 3" xfId="12912" xr:uid="{A8F3F42F-9EF1-4C48-935A-31602C4EECBA}"/>
    <cellStyle name="Calculation 4 2 2 2 3 4" xfId="14104" xr:uid="{14D80C28-9166-44A9-AAA0-4ADE3A313C3E}"/>
    <cellStyle name="Calculation 4 2 2 2 4" xfId="10374" xr:uid="{777B6C37-E534-49E6-A7C0-29364B4DBCCE}"/>
    <cellStyle name="Calculation 4 2 2 2 4 2" xfId="11920" xr:uid="{A51E4BAF-8501-42C1-9FB8-2D9DA9D61E18}"/>
    <cellStyle name="Calculation 4 2 2 2 4 3" xfId="13193" xr:uid="{70CC36FC-7561-4A27-B33C-98DE2FBDAC70}"/>
    <cellStyle name="Calculation 4 2 2 2 4 4" xfId="14385" xr:uid="{ACDA5EE4-4247-46AC-A486-74FAA471599C}"/>
    <cellStyle name="Calculation 4 2 2 2 5" xfId="10922" xr:uid="{C6527FB2-E775-494F-A8C8-5900CF74680D}"/>
    <cellStyle name="Calculation 4 2 2 2 6" xfId="12226" xr:uid="{C5AC3FF5-6421-446D-9B57-431373262BF3}"/>
    <cellStyle name="Calculation 4 2 2 2 7" xfId="13418" xr:uid="{E9635444-7B2D-4EB8-BD7B-D263208371A6}"/>
    <cellStyle name="Calculation 4 2 2 3" xfId="9702" xr:uid="{A454D8B2-0E29-4006-8C32-EE565134ED68}"/>
    <cellStyle name="Calculation 4 2 2 3 2" xfId="11248" xr:uid="{68DD24FD-85B7-46FD-B5B2-F545460C45F3}"/>
    <cellStyle name="Calculation 4 2 2 3 3" xfId="12541" xr:uid="{12C1B79D-F616-441A-8A62-D57BB8523CD9}"/>
    <cellStyle name="Calculation 4 2 2 3 4" xfId="13733" xr:uid="{23410C10-BB54-451F-9F33-6EDD149821A7}"/>
    <cellStyle name="Calculation 4 2 2 4" xfId="10827" xr:uid="{B4115FD0-759F-48C6-93CB-ED6249DDB2EE}"/>
    <cellStyle name="Calculation 4 2 2 5" xfId="12135" xr:uid="{3A3063B7-CA5F-4ACF-A3E7-744EDEC818A5}"/>
    <cellStyle name="Calculation 4 2 3" xfId="9311" xr:uid="{1969F162-6342-4FC7-9330-37354FC00F06}"/>
    <cellStyle name="Calculation 4 2 3 2" xfId="9813" xr:uid="{5EDBF4DD-6DCB-403B-8510-00ED1F780FC8}"/>
    <cellStyle name="Calculation 4 2 3 2 2" xfId="11359" xr:uid="{CF657B8E-5EFC-46A2-AEEF-CCC3D8D0FC41}"/>
    <cellStyle name="Calculation 4 2 3 2 3" xfId="12647" xr:uid="{5141E012-59AB-41B0-81B9-05D9F78E6543}"/>
    <cellStyle name="Calculation 4 2 3 2 4" xfId="13839" xr:uid="{B21E1A26-7E9B-48EB-8D38-615542DD7BAF}"/>
    <cellStyle name="Calculation 4 2 3 3" xfId="9663" xr:uid="{FEA2ED04-7FA4-4CBB-AE27-C11B8C2D99FB}"/>
    <cellStyle name="Calculation 4 2 3 3 2" xfId="11209" xr:uid="{A8D4AC72-B6E1-462E-AA49-5FD3217177E8}"/>
    <cellStyle name="Calculation 4 2 3 3 3" xfId="12502" xr:uid="{D8BBDBCF-2531-4DFE-BD31-153FCFB9C3C1}"/>
    <cellStyle name="Calculation 4 2 3 3 4" xfId="13694" xr:uid="{3C6E27AF-89EC-4F88-A4D7-F69DE8B0676B}"/>
    <cellStyle name="Calculation 4 2 3 4" xfId="10322" xr:uid="{2F5A56A2-7F1C-4BEA-91D1-3DC4E501DAC6}"/>
    <cellStyle name="Calculation 4 2 3 4 2" xfId="11868" xr:uid="{B332FF0B-BFFC-4CF6-978E-5FE42C1DBB3E}"/>
    <cellStyle name="Calculation 4 2 3 4 3" xfId="13141" xr:uid="{44D6269D-4C33-4BF7-8AC0-846B8935601A}"/>
    <cellStyle name="Calculation 4 2 3 4 4" xfId="14333" xr:uid="{D6C7B9D4-8640-4313-AA04-5CC8604FA42D}"/>
    <cellStyle name="Calculation 4 2 3 5" xfId="10869" xr:uid="{D38C67A5-FB76-4078-A921-340980600BA1}"/>
    <cellStyle name="Calculation 4 2 3 6" xfId="12174" xr:uid="{63CDB8D8-2238-448F-A9FF-E1C378D9ADA8}"/>
    <cellStyle name="Calculation 4 2 3 7" xfId="13366" xr:uid="{95A90651-4247-44FC-B4C7-1A3D1A3FA224}"/>
    <cellStyle name="Calculation 4 2 4" xfId="9635" xr:uid="{6CE8D780-3CC1-46FA-9F62-5CE7CEA66067}"/>
    <cellStyle name="Calculation 4 2 4 2" xfId="11181" xr:uid="{81A0B4EF-83F5-40BF-A4A4-690C585D8CF2}"/>
    <cellStyle name="Calculation 4 2 4 3" xfId="12475" xr:uid="{95B0211A-15C5-4362-AF44-3279DAEA69D1}"/>
    <cellStyle name="Calculation 4 2 4 4" xfId="13667" xr:uid="{DEA9A57A-A398-42A8-9588-47FEE43DBBE7}"/>
    <cellStyle name="Calculation 4 2 5" xfId="10679" xr:uid="{07E9E142-5FC3-46EF-BC3C-20F633057BC7}"/>
    <cellStyle name="Calculation 4 2 6" xfId="10616" xr:uid="{40069FF7-1C0B-470C-B415-88F3877961F3}"/>
    <cellStyle name="Calculation 4 3" xfId="7935" xr:uid="{AC1D08CF-6496-4F98-A685-73D8432C07D1}"/>
    <cellStyle name="Calculation 4 3 2" xfId="9256" xr:uid="{5BCF4E77-5516-4E79-ADEE-39146E16FC31}"/>
    <cellStyle name="Calculation 4 3 2 2" xfId="9504" xr:uid="{FD7D1EF8-1627-4693-8E0B-DF3F489BF7DA}"/>
    <cellStyle name="Calculation 4 3 2 2 2" xfId="9994" xr:uid="{8E1CD323-3196-4AF8-9A9E-E8074AE7FE6F}"/>
    <cellStyle name="Calculation 4 3 2 2 2 2" xfId="11540" xr:uid="{B4A8DF1C-34A1-4176-A236-02779D5DA2E0}"/>
    <cellStyle name="Calculation 4 3 2 2 2 3" xfId="12828" xr:uid="{26AD21AE-A29E-476E-8D96-27372BA6FD9E}"/>
    <cellStyle name="Calculation 4 3 2 2 2 4" xfId="14020" xr:uid="{8AB8A841-2883-442A-96EA-601CB7D3A3FA}"/>
    <cellStyle name="Calculation 4 3 2 2 3" xfId="10222" xr:uid="{ECA21FE5-2091-483C-9C29-E51F43A9BF27}"/>
    <cellStyle name="Calculation 4 3 2 2 3 2" xfId="11768" xr:uid="{48301396-C560-41B0-8C46-F24D5DACDFF0}"/>
    <cellStyle name="Calculation 4 3 2 2 3 3" xfId="13041" xr:uid="{48304697-0A61-4037-B2A6-A822FBA65724}"/>
    <cellStyle name="Calculation 4 3 2 2 3 4" xfId="14233" xr:uid="{335BB960-F7E7-4AA7-82B1-63613CA71CB7}"/>
    <cellStyle name="Calculation 4 3 2 2 4" xfId="10503" xr:uid="{33FE06EE-F9B8-4DEB-AA20-E9BCC498A996}"/>
    <cellStyle name="Calculation 4 3 2 2 4 2" xfId="12049" xr:uid="{C96E2349-65EB-46D6-A66F-905A577DA7BD}"/>
    <cellStyle name="Calculation 4 3 2 2 4 3" xfId="13322" xr:uid="{0593029E-7364-4923-9F39-5B7F0888A5F0}"/>
    <cellStyle name="Calculation 4 3 2 2 4 4" xfId="14514" xr:uid="{66D895C5-4DC1-4482-B97E-25C58DACBD88}"/>
    <cellStyle name="Calculation 4 3 2 2 5" xfId="11056" xr:uid="{63451EFD-CA6E-48CF-8B58-EEAA7F4E0FF8}"/>
    <cellStyle name="Calculation 4 3 2 2 6" xfId="12355" xr:uid="{F07CE42F-62FB-4CEA-87DC-A1E3C775E291}"/>
    <cellStyle name="Calculation 4 3 2 2 7" xfId="13547" xr:uid="{09893DAD-33F1-4E3A-AFA7-51BC95F40E73}"/>
    <cellStyle name="Calculation 4 3 2 3" xfId="9701" xr:uid="{1314BC9D-DB3B-437E-AC5D-112EBBCA78FC}"/>
    <cellStyle name="Calculation 4 3 2 3 2" xfId="11247" xr:uid="{D9783291-0EE8-4B12-8B08-F1C01EE7699C}"/>
    <cellStyle name="Calculation 4 3 2 3 3" xfId="12540" xr:uid="{E13DCCBF-664E-4570-ABE7-CB1499637B11}"/>
    <cellStyle name="Calculation 4 3 2 3 4" xfId="13732" xr:uid="{CE98A16D-7104-4D11-AA61-16B086032F86}"/>
    <cellStyle name="Calculation 4 3 2 4" xfId="10828" xr:uid="{4BAD32BE-4359-4B0C-B432-16A8791CD296}"/>
    <cellStyle name="Calculation 4 3 2 5" xfId="12136" xr:uid="{1044270A-5D4C-4E01-A19D-5DC62B69850A}"/>
    <cellStyle name="Calculation 4 3 3" xfId="9372" xr:uid="{FB9211B3-FF34-4043-9EA6-DABC0FB73072}"/>
    <cellStyle name="Calculation 4 3 3 2" xfId="9872" xr:uid="{2D6CF2D5-D224-4FAE-A25E-3CAC78C642E6}"/>
    <cellStyle name="Calculation 4 3 3 2 2" xfId="11418" xr:uid="{E885042E-3A1D-46BF-BB9F-02104D4FBBDD}"/>
    <cellStyle name="Calculation 4 3 3 2 3" xfId="12706" xr:uid="{BDE5BEB0-C98C-4C60-A224-21AF20463B78}"/>
    <cellStyle name="Calculation 4 3 3 2 4" xfId="13898" xr:uid="{D4AD8DB6-4AE4-453E-8CB5-BF63A935F32C}"/>
    <cellStyle name="Calculation 4 3 3 3" xfId="10100" xr:uid="{BF943E35-F7EA-4F03-A8EF-28804A5C4BC7}"/>
    <cellStyle name="Calculation 4 3 3 3 2" xfId="11646" xr:uid="{6375DF65-AECC-4B80-834A-5BB753BEC06D}"/>
    <cellStyle name="Calculation 4 3 3 3 3" xfId="12919" xr:uid="{085402FA-31B6-490F-A02E-603592F3CA20}"/>
    <cellStyle name="Calculation 4 3 3 3 4" xfId="14111" xr:uid="{1C24DCB3-100D-4464-B5FD-3BD025F9E6F8}"/>
    <cellStyle name="Calculation 4 3 3 4" xfId="10381" xr:uid="{D7F54B7F-ECC0-45FC-944B-7243F40B5B59}"/>
    <cellStyle name="Calculation 4 3 3 4 2" xfId="11927" xr:uid="{0B97CDD2-2C47-4240-866B-C7426D3300E5}"/>
    <cellStyle name="Calculation 4 3 3 4 3" xfId="13200" xr:uid="{710D8C81-AD66-4AFE-8453-D3F9C7450A6A}"/>
    <cellStyle name="Calculation 4 3 3 4 4" xfId="14392" xr:uid="{80B7B2FE-A388-4F9D-AE0A-935B3C3400A1}"/>
    <cellStyle name="Calculation 4 3 3 5" xfId="10929" xr:uid="{87749D74-E530-495D-8D10-99ABB5018331}"/>
    <cellStyle name="Calculation 4 3 3 6" xfId="12233" xr:uid="{B28FF85D-F666-48A3-9441-0F4DBB6F77D5}"/>
    <cellStyle name="Calculation 4 3 3 7" xfId="13425" xr:uid="{E6B60314-C12D-4E56-A22E-41880529F644}"/>
    <cellStyle name="Calculation 4 3 4" xfId="9588" xr:uid="{9B49A767-E647-42DB-A07C-E5EAEF2150C9}"/>
    <cellStyle name="Calculation 4 3 4 2" xfId="11134" xr:uid="{D0FC5629-8D63-4AE4-9CD5-596040F61BFD}"/>
    <cellStyle name="Calculation 4 3 4 3" xfId="12429" xr:uid="{E6BE425F-228F-4F24-B369-36DC4E3B3395}"/>
    <cellStyle name="Calculation 4 3 4 4" xfId="13621" xr:uid="{D303B6DE-1EA4-410A-A65C-1C1F7CF612D8}"/>
    <cellStyle name="Calculation 4 3 5" xfId="10680" xr:uid="{CAAE27A0-AF32-433B-BD58-1B68EE3F2A3E}"/>
    <cellStyle name="Calculation 4 3 6" xfId="10574" xr:uid="{9729786C-6A16-483C-B0A1-353274264BD4}"/>
    <cellStyle name="Calculation 4 4" xfId="7936" xr:uid="{65CD4276-2FE3-4279-97D1-BEBD77CFA273}"/>
    <cellStyle name="Calculation 4 4 2" xfId="9257" xr:uid="{CFEF87BB-2AB2-4DCC-9E83-FCDAA08D9129}"/>
    <cellStyle name="Calculation 4 4 2 2" xfId="9505" xr:uid="{3960F99E-50BC-4EB2-B9C0-2BB5704B6E86}"/>
    <cellStyle name="Calculation 4 4 2 2 2" xfId="9995" xr:uid="{C6FBC4C0-84C6-44F0-A835-F363D3892E47}"/>
    <cellStyle name="Calculation 4 4 2 2 2 2" xfId="11541" xr:uid="{99DBCB43-9995-48AB-A1F4-59698622D1A5}"/>
    <cellStyle name="Calculation 4 4 2 2 2 3" xfId="12829" xr:uid="{1B15F458-16D5-4588-AB1A-3F5839C98CB5}"/>
    <cellStyle name="Calculation 4 4 2 2 2 4" xfId="14021" xr:uid="{E8D18169-AD62-49E0-A608-8A2F9664BE07}"/>
    <cellStyle name="Calculation 4 4 2 2 3" xfId="10223" xr:uid="{B1A8028F-FDC2-4A40-9DA3-149D08DED882}"/>
    <cellStyle name="Calculation 4 4 2 2 3 2" xfId="11769" xr:uid="{C95E0806-EC16-441D-8AA0-7E871600E798}"/>
    <cellStyle name="Calculation 4 4 2 2 3 3" xfId="13042" xr:uid="{0486B177-103A-4054-ABE2-B4FF3C229108}"/>
    <cellStyle name="Calculation 4 4 2 2 3 4" xfId="14234" xr:uid="{08864265-68B3-47F5-B88C-30282432C368}"/>
    <cellStyle name="Calculation 4 4 2 2 4" xfId="10504" xr:uid="{040CA8BD-5151-44C0-BD48-CC83469087F8}"/>
    <cellStyle name="Calculation 4 4 2 2 4 2" xfId="12050" xr:uid="{92CB9A68-0DDD-4A2B-9CC9-0F8FD53EE81E}"/>
    <cellStyle name="Calculation 4 4 2 2 4 3" xfId="13323" xr:uid="{C3C3B740-59B9-498F-8C85-33A9B1CC6F13}"/>
    <cellStyle name="Calculation 4 4 2 2 4 4" xfId="14515" xr:uid="{5B784D1A-5C2A-4A5B-9705-CBBB8A7C1EF3}"/>
    <cellStyle name="Calculation 4 4 2 2 5" xfId="11057" xr:uid="{805385D3-BFC7-4DF6-8E8A-B76E965A9AE4}"/>
    <cellStyle name="Calculation 4 4 2 2 6" xfId="12356" xr:uid="{50983F3D-12D6-4643-89D1-8712D78CDBCE}"/>
    <cellStyle name="Calculation 4 4 2 2 7" xfId="13548" xr:uid="{1C41E099-F4DB-4ED7-AAFF-7869B81A9060}"/>
    <cellStyle name="Calculation 4 4 2 3" xfId="9700" xr:uid="{B944440C-D7C3-4177-A15B-B0B17D28656A}"/>
    <cellStyle name="Calculation 4 4 2 3 2" xfId="11246" xr:uid="{33477A1F-B703-4E9A-A027-7E273096964F}"/>
    <cellStyle name="Calculation 4 4 2 3 3" xfId="12539" xr:uid="{DF56FF22-3405-4141-AE11-86D6D7F79E55}"/>
    <cellStyle name="Calculation 4 4 2 3 4" xfId="13731" xr:uid="{97633DB9-A793-495B-8946-D44C640779F1}"/>
    <cellStyle name="Calculation 4 4 2 4" xfId="10829" xr:uid="{70BBDAEA-B5E6-41E7-A63C-85B921F49CEC}"/>
    <cellStyle name="Calculation 4 4 2 5" xfId="12137" xr:uid="{F44533D1-1C42-4B3F-9B65-E0FFF3B81147}"/>
    <cellStyle name="Calculation 4 4 3" xfId="9547" xr:uid="{A9472E5A-AF52-45E2-96D8-5D6CF0368B33}"/>
    <cellStyle name="Calculation 4 4 3 2" xfId="10036" xr:uid="{4C92715C-AAC7-4760-BD9B-7C2C7E8F8A0E}"/>
    <cellStyle name="Calculation 4 4 3 2 2" xfId="11582" xr:uid="{19BAA324-F137-41FC-8AA9-40B948C8B29E}"/>
    <cellStyle name="Calculation 4 4 3 2 3" xfId="12870" xr:uid="{CA9FCF73-2F5F-4AA5-8306-72B2A3FD9175}"/>
    <cellStyle name="Calculation 4 4 3 2 4" xfId="14062" xr:uid="{DAE6BA36-9830-4870-ADC0-E68467D83BC5}"/>
    <cellStyle name="Calculation 4 4 3 3" xfId="10264" xr:uid="{D44B0E81-F058-4D46-BC30-610613CF63B2}"/>
    <cellStyle name="Calculation 4 4 3 3 2" xfId="11810" xr:uid="{4E0F91B1-A4F3-45A7-A297-B729CD51204C}"/>
    <cellStyle name="Calculation 4 4 3 3 3" xfId="13083" xr:uid="{C2B858E8-32AD-4EB0-83BD-F818CFEA96A9}"/>
    <cellStyle name="Calculation 4 4 3 3 4" xfId="14275" xr:uid="{E3E58692-0581-43AB-A503-1318349BD8E1}"/>
    <cellStyle name="Calculation 4 4 3 4" xfId="10545" xr:uid="{3D2A398E-FD5A-4A7E-85CA-1870721C83BD}"/>
    <cellStyle name="Calculation 4 4 3 4 2" xfId="12091" xr:uid="{6C805600-2F74-44BC-8716-B7E32589AD73}"/>
    <cellStyle name="Calculation 4 4 3 4 3" xfId="13364" xr:uid="{67BF9DE5-A289-4837-9AA3-CA15E51BFC7E}"/>
    <cellStyle name="Calculation 4 4 3 4 4" xfId="14556" xr:uid="{5BA570D1-747C-4C60-AAA4-A6FAC9D63C8D}"/>
    <cellStyle name="Calculation 4 4 3 5" xfId="11098" xr:uid="{A0999118-FCD5-47C9-906D-73B9FA930F83}"/>
    <cellStyle name="Calculation 4 4 3 6" xfId="12397" xr:uid="{A1A85AE5-9991-4360-BB9C-EBDF1ACC54C3}"/>
    <cellStyle name="Calculation 4 4 3 7" xfId="13589" xr:uid="{2AABAB33-5EDB-444F-83BA-E08985ECABB0}"/>
    <cellStyle name="Calculation 4 4 4" xfId="9587" xr:uid="{3B4DEE8F-45B6-4669-AC33-468D1B6D1FEC}"/>
    <cellStyle name="Calculation 4 4 4 2" xfId="11133" xr:uid="{448A6F89-96AA-4AF8-8E90-C85E8C5E8A62}"/>
    <cellStyle name="Calculation 4 4 4 3" xfId="12428" xr:uid="{8C508CB7-6361-4241-A15B-3B15CCFD793D}"/>
    <cellStyle name="Calculation 4 4 4 4" xfId="13620" xr:uid="{73A0698F-9BA8-4C3A-8712-2FBA04054E21}"/>
    <cellStyle name="Calculation 4 4 5" xfId="10681" xr:uid="{F76D0AD0-307A-41BC-9D75-5271D6496479}"/>
    <cellStyle name="Calculation 4 4 6" xfId="10573" xr:uid="{CEA50971-B315-4F9C-AC56-E081E59EDE90}"/>
    <cellStyle name="Calculation 4 5" xfId="7937" xr:uid="{EF8115D4-6A2A-40C7-9A13-E90F3DB38AEB}"/>
    <cellStyle name="Calculation 4 5 2" xfId="9258" xr:uid="{3063217C-BB86-4D28-B379-8D52C1C015AE}"/>
    <cellStyle name="Calculation 4 5 2 2" xfId="9506" xr:uid="{E9C3AE24-3BC6-4DB8-865B-2EC729EE64C0}"/>
    <cellStyle name="Calculation 4 5 2 2 2" xfId="9996" xr:uid="{A9BE7730-1A41-4F6C-9AB7-452FC322908F}"/>
    <cellStyle name="Calculation 4 5 2 2 2 2" xfId="11542" xr:uid="{8D3E94E4-FB3C-4EDE-94DA-1674D2D93C74}"/>
    <cellStyle name="Calculation 4 5 2 2 2 3" xfId="12830" xr:uid="{A12A70C7-6B3B-4611-A51A-F7919FA9ACD2}"/>
    <cellStyle name="Calculation 4 5 2 2 2 4" xfId="14022" xr:uid="{F77B2F33-52BD-4E16-988A-CFF85A19DE57}"/>
    <cellStyle name="Calculation 4 5 2 2 3" xfId="10224" xr:uid="{A6B255EB-5DA9-4B63-B68F-7E4A935FBBFE}"/>
    <cellStyle name="Calculation 4 5 2 2 3 2" xfId="11770" xr:uid="{65867E2E-6EF4-4BEE-A311-C3F13350DD7B}"/>
    <cellStyle name="Calculation 4 5 2 2 3 3" xfId="13043" xr:uid="{E86AE0B5-CFF8-4381-AB35-BEF978D43D91}"/>
    <cellStyle name="Calculation 4 5 2 2 3 4" xfId="14235" xr:uid="{5316C090-721D-492F-A069-330C783F2AAD}"/>
    <cellStyle name="Calculation 4 5 2 2 4" xfId="10505" xr:uid="{B353E751-945C-4143-9C30-84DF79D6346D}"/>
    <cellStyle name="Calculation 4 5 2 2 4 2" xfId="12051" xr:uid="{F8880A81-62A9-4BC0-BFAC-9A5AD303B66B}"/>
    <cellStyle name="Calculation 4 5 2 2 4 3" xfId="13324" xr:uid="{B82E25F7-4ABA-4771-A10B-644D043B5935}"/>
    <cellStyle name="Calculation 4 5 2 2 4 4" xfId="14516" xr:uid="{95D22187-74A3-4FD7-BDD7-18685FFD7318}"/>
    <cellStyle name="Calculation 4 5 2 2 5" xfId="11058" xr:uid="{7C2FD52D-A122-4795-98DF-DA95ACE01B7A}"/>
    <cellStyle name="Calculation 4 5 2 2 6" xfId="12357" xr:uid="{F5138327-B68B-4FFF-9EBE-7C5820DD8D15}"/>
    <cellStyle name="Calculation 4 5 2 2 7" xfId="13549" xr:uid="{73C86E03-D554-46FC-9995-4EF30FEE9D30}"/>
    <cellStyle name="Calculation 4 5 2 3" xfId="9699" xr:uid="{C1B1450F-63AD-407A-815E-80E97C5B0B0A}"/>
    <cellStyle name="Calculation 4 5 2 3 2" xfId="11245" xr:uid="{39B2F993-8AFA-402F-9A4A-894D5744A4B4}"/>
    <cellStyle name="Calculation 4 5 2 3 3" xfId="12538" xr:uid="{013C52D7-BC53-4021-AAE1-CFCD2880DDC5}"/>
    <cellStyle name="Calculation 4 5 2 3 4" xfId="13730" xr:uid="{C42DE1E6-B4FB-49A6-B13E-AB9036435A03}"/>
    <cellStyle name="Calculation 4 5 2 4" xfId="10830" xr:uid="{4883BC5F-0546-470E-A936-97066E78E83A}"/>
    <cellStyle name="Calculation 4 5 2 5" xfId="12138" xr:uid="{0C1E1503-AA41-47EC-B494-9F64264519F8}"/>
    <cellStyle name="Calculation 4 5 3" xfId="9456" xr:uid="{3C16DF36-30A7-4C8E-B65C-472D5686BC49}"/>
    <cellStyle name="Calculation 4 5 3 2" xfId="9948" xr:uid="{735910F2-9F4A-47C5-8E0E-ECE3E3EB0EE8}"/>
    <cellStyle name="Calculation 4 5 3 2 2" xfId="11494" xr:uid="{E5848D99-E8FB-49EE-B2BB-A66DFA9C340F}"/>
    <cellStyle name="Calculation 4 5 3 2 3" xfId="12782" xr:uid="{807005CB-2824-4558-8A64-C40229F67024}"/>
    <cellStyle name="Calculation 4 5 3 2 4" xfId="13974" xr:uid="{7EE39A8E-6C0F-4BDA-955E-F3241A2B4526}"/>
    <cellStyle name="Calculation 4 5 3 3" xfId="10176" xr:uid="{3DA70062-AEB1-48A2-856C-16B59DB2BF63}"/>
    <cellStyle name="Calculation 4 5 3 3 2" xfId="11722" xr:uid="{4F1E9017-B78D-47AC-BF13-F11E77A4C22B}"/>
    <cellStyle name="Calculation 4 5 3 3 3" xfId="12995" xr:uid="{1432145D-EB40-47F1-8BD6-78E79931CEF3}"/>
    <cellStyle name="Calculation 4 5 3 3 4" xfId="14187" xr:uid="{9C99E07A-565B-4F1C-BF39-67D1E4B8814A}"/>
    <cellStyle name="Calculation 4 5 3 4" xfId="10457" xr:uid="{A0B5C51E-5C26-4DD8-B29D-A4E18D6C4684}"/>
    <cellStyle name="Calculation 4 5 3 4 2" xfId="12003" xr:uid="{DBA58D3A-6EE4-4DC1-BA62-4625A18FA1AC}"/>
    <cellStyle name="Calculation 4 5 3 4 3" xfId="13276" xr:uid="{86684223-2931-428B-9616-EC417AE4DA0D}"/>
    <cellStyle name="Calculation 4 5 3 4 4" xfId="14468" xr:uid="{275F1956-5978-428E-91C7-CCB7A1E86FCD}"/>
    <cellStyle name="Calculation 4 5 3 5" xfId="11008" xr:uid="{9FB1359F-C44A-4ED7-9A45-75257118DF5D}"/>
    <cellStyle name="Calculation 4 5 3 6" xfId="12309" xr:uid="{679EEBF6-BE46-4A8A-BAFC-E8FA16659784}"/>
    <cellStyle name="Calculation 4 5 3 7" xfId="13501" xr:uid="{364F5D8D-EB2C-4E10-A7EC-CED8774ABD83}"/>
    <cellStyle name="Calculation 4 5 4" xfId="9610" xr:uid="{EB9D5627-8B03-4BD7-82E9-4EBCB90D519C}"/>
    <cellStyle name="Calculation 4 5 4 2" xfId="11156" xr:uid="{381CD3EE-9B89-432D-9609-75EB47AF3FC3}"/>
    <cellStyle name="Calculation 4 5 4 3" xfId="12450" xr:uid="{6E563288-1F00-44EE-B2C1-F75524B13225}"/>
    <cellStyle name="Calculation 4 5 4 4" xfId="13642" xr:uid="{B93338F3-11E5-4A3C-8857-310D9468AF2C}"/>
    <cellStyle name="Calculation 4 5 5" xfId="10682" xr:uid="{49A57DB8-EAE7-479C-B157-51A28A80B015}"/>
    <cellStyle name="Calculation 4 5 6" xfId="10594" xr:uid="{381A8388-FDD2-429A-B6C7-8F258C017FDB}"/>
    <cellStyle name="Calculation 4 6" xfId="7938" xr:uid="{47D8002B-0CCA-431D-B4C8-80A3DAFD492F}"/>
    <cellStyle name="Calculation 4 6 2" xfId="9259" xr:uid="{29EE7927-9BCE-416D-9C78-87D74A1DD526}"/>
    <cellStyle name="Calculation 4 6 2 2" xfId="9371" xr:uid="{9E769AF5-8E0F-4B1A-A144-967BC7973C30}"/>
    <cellStyle name="Calculation 4 6 2 2 2" xfId="9871" xr:uid="{C537989C-25D5-4F42-93B7-DF48C4420295}"/>
    <cellStyle name="Calculation 4 6 2 2 2 2" xfId="11417" xr:uid="{EBB10E55-8E48-4FA1-AAFE-54BA3880F9B5}"/>
    <cellStyle name="Calculation 4 6 2 2 2 3" xfId="12705" xr:uid="{429167AE-3FED-49D3-8003-5E793E4DA25E}"/>
    <cellStyle name="Calculation 4 6 2 2 2 4" xfId="13897" xr:uid="{09A98F69-9737-4086-9AAC-367F54545B55}"/>
    <cellStyle name="Calculation 4 6 2 2 3" xfId="10099" xr:uid="{0EC465DF-BEA1-4F20-A382-4295835FC175}"/>
    <cellStyle name="Calculation 4 6 2 2 3 2" xfId="11645" xr:uid="{B6E9A62A-F0CF-4D66-B630-59DEB77973B2}"/>
    <cellStyle name="Calculation 4 6 2 2 3 3" xfId="12918" xr:uid="{C5D8C4BE-19E3-44C5-AC8C-E2F41065D4BD}"/>
    <cellStyle name="Calculation 4 6 2 2 3 4" xfId="14110" xr:uid="{9DF75C74-B447-4BFD-84A2-4903C3F452BD}"/>
    <cellStyle name="Calculation 4 6 2 2 4" xfId="10380" xr:uid="{C1EFDEC9-6208-47F9-A958-E53E9DCF5946}"/>
    <cellStyle name="Calculation 4 6 2 2 4 2" xfId="11926" xr:uid="{6E567D96-AA3C-48B5-883A-BF0DD4D89906}"/>
    <cellStyle name="Calculation 4 6 2 2 4 3" xfId="13199" xr:uid="{B031E929-28CA-42A4-B7B3-9FBBE7F25ED4}"/>
    <cellStyle name="Calculation 4 6 2 2 4 4" xfId="14391" xr:uid="{9887C0F9-AAAE-48E0-AEA7-BC0E8E05C404}"/>
    <cellStyle name="Calculation 4 6 2 2 5" xfId="10928" xr:uid="{A5C716B5-8354-4B1D-B961-D4FB54149652}"/>
    <cellStyle name="Calculation 4 6 2 2 6" xfId="12232" xr:uid="{E5896301-1C5C-4343-8905-6724281C970A}"/>
    <cellStyle name="Calculation 4 6 2 2 7" xfId="13424" xr:uid="{F95F4724-679D-4478-8E95-CD7BBEEFA254}"/>
    <cellStyle name="Calculation 4 6 2 3" xfId="9698" xr:uid="{7FB151F7-A4BD-460F-9231-7DB86DB4F502}"/>
    <cellStyle name="Calculation 4 6 2 3 2" xfId="11244" xr:uid="{31CA31B9-3CDB-429F-AD4E-95632C27C8B8}"/>
    <cellStyle name="Calculation 4 6 2 3 3" xfId="12537" xr:uid="{E884DE44-4D9F-4312-8302-76D4AF8F61CF}"/>
    <cellStyle name="Calculation 4 6 2 3 4" xfId="13729" xr:uid="{5E3E8943-5885-42DE-A23D-5AAE0A06E324}"/>
    <cellStyle name="Calculation 4 6 2 4" xfId="10831" xr:uid="{674ABFA1-9262-4B7A-918E-670E9931313C}"/>
    <cellStyle name="Calculation 4 6 2 5" xfId="12139" xr:uid="{B49BB2B4-61E1-43D6-A16B-F04C326FE7AB}"/>
    <cellStyle name="Calculation 4 6 3" xfId="9457" xr:uid="{AC408595-0C06-473F-A40B-8C7C07134AD6}"/>
    <cellStyle name="Calculation 4 6 3 2" xfId="9949" xr:uid="{A1D52F8C-8828-4D00-977A-0F4DAF1294E4}"/>
    <cellStyle name="Calculation 4 6 3 2 2" xfId="11495" xr:uid="{6F467A05-10DE-4DFB-9168-9ADD53EB79A6}"/>
    <cellStyle name="Calculation 4 6 3 2 3" xfId="12783" xr:uid="{77FD8E7E-0FE5-4293-AC07-356D7A35BAB6}"/>
    <cellStyle name="Calculation 4 6 3 2 4" xfId="13975" xr:uid="{C433C971-03CC-40FD-9601-C25B1AC3427A}"/>
    <cellStyle name="Calculation 4 6 3 3" xfId="10177" xr:uid="{5B249EFE-EE76-4D88-8CD5-3BF2AD4B514A}"/>
    <cellStyle name="Calculation 4 6 3 3 2" xfId="11723" xr:uid="{DF960B71-082E-4F58-8422-27ED8B56BA8B}"/>
    <cellStyle name="Calculation 4 6 3 3 3" xfId="12996" xr:uid="{B067C831-11D3-41C1-85F1-8EB5AC1D6815}"/>
    <cellStyle name="Calculation 4 6 3 3 4" xfId="14188" xr:uid="{130A1320-80A5-47F3-B811-AE2783CCA23B}"/>
    <cellStyle name="Calculation 4 6 3 4" xfId="10458" xr:uid="{3585925B-CC13-43C6-9F61-5092669BC8DF}"/>
    <cellStyle name="Calculation 4 6 3 4 2" xfId="12004" xr:uid="{D15E2C27-6C02-4533-9411-4EFA9BD7C939}"/>
    <cellStyle name="Calculation 4 6 3 4 3" xfId="13277" xr:uid="{92DC9250-DB11-45AA-A5F0-0E51C5A204B9}"/>
    <cellStyle name="Calculation 4 6 3 4 4" xfId="14469" xr:uid="{2508E18A-72C3-4924-B080-3B9330EFA13E}"/>
    <cellStyle name="Calculation 4 6 3 5" xfId="11009" xr:uid="{2B6973D6-6345-4B5B-828E-2AA5102E492D}"/>
    <cellStyle name="Calculation 4 6 3 6" xfId="12310" xr:uid="{1F69C60D-2B2B-491D-959D-D3D055243840}"/>
    <cellStyle name="Calculation 4 6 3 7" xfId="13502" xr:uid="{C87549FC-5B9A-4CF7-A5F0-4AF6C8E4374A}"/>
    <cellStyle name="Calculation 4 6 4" xfId="9634" xr:uid="{C07A30A5-61F6-4479-B27D-A08E4D93C34A}"/>
    <cellStyle name="Calculation 4 6 4 2" xfId="11180" xr:uid="{9719A47B-F916-45C2-9286-9D14BD97E0E5}"/>
    <cellStyle name="Calculation 4 6 4 3" xfId="12474" xr:uid="{BE1A2C40-C89C-4777-82CD-4A588CED826F}"/>
    <cellStyle name="Calculation 4 6 4 4" xfId="13666" xr:uid="{98DB8A5B-D2D1-432B-BC1A-81F2E9BDA85C}"/>
    <cellStyle name="Calculation 4 6 5" xfId="10683" xr:uid="{C8849696-A1FF-4C81-8CFD-C2D684F55E7D}"/>
    <cellStyle name="Calculation 4 6 6" xfId="10615" xr:uid="{2C3F1FC6-BAE6-4F2F-A289-17708123C741}"/>
    <cellStyle name="Calculation 4 7" xfId="7939" xr:uid="{9F1E6F3B-FFD9-45E8-AD5B-FAF11F3C7A90}"/>
    <cellStyle name="Calculation 4 7 2" xfId="9260" xr:uid="{5E661A89-52B2-4CCB-908B-D69E819F1886}"/>
    <cellStyle name="Calculation 4 7 2 2" xfId="9332" xr:uid="{FACFD116-F0C4-4411-A0D8-A661155398D8}"/>
    <cellStyle name="Calculation 4 7 2 2 2" xfId="9833" xr:uid="{31B3BEAF-A033-4FD1-95FC-D813C960258F}"/>
    <cellStyle name="Calculation 4 7 2 2 2 2" xfId="11379" xr:uid="{DAC5A856-E88F-412E-A971-A0D02C1E8A7B}"/>
    <cellStyle name="Calculation 4 7 2 2 2 3" xfId="12667" xr:uid="{1CF5DE1E-B6FB-4C22-93BA-D5830AA51634}"/>
    <cellStyle name="Calculation 4 7 2 2 2 4" xfId="13859" xr:uid="{3A970F6F-062F-4E44-A6CE-A54EB1436468}"/>
    <cellStyle name="Calculation 4 7 2 2 3" xfId="10061" xr:uid="{6E5B0C8B-46C1-49FB-9C69-1C3B68931989}"/>
    <cellStyle name="Calculation 4 7 2 2 3 2" xfId="11607" xr:uid="{01DBBD72-6132-4327-A23F-900677AF96BE}"/>
    <cellStyle name="Calculation 4 7 2 2 3 3" xfId="12880" xr:uid="{3EB312BA-AA63-42EA-B2E6-BD0E2796B331}"/>
    <cellStyle name="Calculation 4 7 2 2 3 4" xfId="14072" xr:uid="{B2E77D4A-F17E-497E-81BB-FC0384CAC6B9}"/>
    <cellStyle name="Calculation 4 7 2 2 4" xfId="10342" xr:uid="{6E309687-FDFE-41E3-8842-94035622558E}"/>
    <cellStyle name="Calculation 4 7 2 2 4 2" xfId="11888" xr:uid="{501FA093-C648-4701-899C-231B33BAC412}"/>
    <cellStyle name="Calculation 4 7 2 2 4 3" xfId="13161" xr:uid="{0894476B-EE02-4CB2-958E-1225783A8436}"/>
    <cellStyle name="Calculation 4 7 2 2 4 4" xfId="14353" xr:uid="{5EE100D5-62E9-4DFC-8B07-572F8CDD3A5C}"/>
    <cellStyle name="Calculation 4 7 2 2 5" xfId="10890" xr:uid="{296C324A-3294-4594-A08F-C1AB6B549E37}"/>
    <cellStyle name="Calculation 4 7 2 2 6" xfId="12194" xr:uid="{EB4346E9-9A50-47F0-9F93-58CF704CC6C4}"/>
    <cellStyle name="Calculation 4 7 2 2 7" xfId="13386" xr:uid="{B7910252-9A55-48C3-8F16-50B55177A6AF}"/>
    <cellStyle name="Calculation 4 7 2 3" xfId="9697" xr:uid="{FBA4F2FC-0AC1-4138-A384-1A241DD53AEF}"/>
    <cellStyle name="Calculation 4 7 2 3 2" xfId="11243" xr:uid="{E5472BBB-8298-4400-8F7F-F04B8209A491}"/>
    <cellStyle name="Calculation 4 7 2 3 3" xfId="12536" xr:uid="{B5ADF896-D033-4471-986F-440B446D9B71}"/>
    <cellStyle name="Calculation 4 7 2 3 4" xfId="13728" xr:uid="{B66D0A74-58A1-4F33-BB4D-F5981FDCDA8D}"/>
    <cellStyle name="Calculation 4 7 2 4" xfId="10832" xr:uid="{2F66495A-5E2E-4D6A-BF24-48081FFF0E5D}"/>
    <cellStyle name="Calculation 4 7 2 5" xfId="12140" xr:uid="{9741C7CA-FB14-4565-9DBD-51CB67F78E20}"/>
    <cellStyle name="Calculation 4 7 3" xfId="9405" xr:uid="{C4A4FBFD-4699-4209-84DE-C5CC584FA3DB}"/>
    <cellStyle name="Calculation 4 7 3 2" xfId="9902" xr:uid="{46950965-59AD-4631-9DC7-C90B8E879955}"/>
    <cellStyle name="Calculation 4 7 3 2 2" xfId="11448" xr:uid="{493AB471-BFD3-4D08-B264-185F4B60660A}"/>
    <cellStyle name="Calculation 4 7 3 2 3" xfId="12736" xr:uid="{F956E3A9-0028-4345-ADC7-DB96C7475903}"/>
    <cellStyle name="Calculation 4 7 3 2 4" xfId="13928" xr:uid="{9CD3A0C0-9E2E-4C3D-93C6-690E956DBA5A}"/>
    <cellStyle name="Calculation 4 7 3 3" xfId="10130" xr:uid="{2308E462-CFBF-4311-8883-8DD81CEFF8BB}"/>
    <cellStyle name="Calculation 4 7 3 3 2" xfId="11676" xr:uid="{5120731A-21F9-4D81-A98E-2231A11E0E61}"/>
    <cellStyle name="Calculation 4 7 3 3 3" xfId="12949" xr:uid="{60C2B49C-DBF4-45D1-9474-09E2A502297B}"/>
    <cellStyle name="Calculation 4 7 3 3 4" xfId="14141" xr:uid="{48414CE2-A2CC-479C-A469-EA1AF66CC2B3}"/>
    <cellStyle name="Calculation 4 7 3 4" xfId="10411" xr:uid="{065F499A-EDC5-4650-9454-C45DFF683B62}"/>
    <cellStyle name="Calculation 4 7 3 4 2" xfId="11957" xr:uid="{CAC63C73-AF0F-4281-A833-99A2323AC694}"/>
    <cellStyle name="Calculation 4 7 3 4 3" xfId="13230" xr:uid="{3011F04D-239E-4741-83A1-670BBACA6401}"/>
    <cellStyle name="Calculation 4 7 3 4 4" xfId="14422" xr:uid="{9E224830-C776-4F01-93CD-86326E4AB412}"/>
    <cellStyle name="Calculation 4 7 3 5" xfId="10961" xr:uid="{AD3EDC0A-EBF2-489D-A511-DC1AD410739F}"/>
    <cellStyle name="Calculation 4 7 3 6" xfId="12263" xr:uid="{43F6707D-B906-4FC4-ACD9-A0A2158FD270}"/>
    <cellStyle name="Calculation 4 7 3 7" xfId="13455" xr:uid="{36F32904-32DF-4E6E-B54F-0E4E091A87EF}"/>
    <cellStyle name="Calculation 4 7 4" xfId="9586" xr:uid="{6B85EA12-3ACD-4E50-95FE-0EB74109E504}"/>
    <cellStyle name="Calculation 4 7 4 2" xfId="11132" xr:uid="{660740DC-E52B-41CC-808B-9FA51D1EA6B3}"/>
    <cellStyle name="Calculation 4 7 4 3" xfId="12427" xr:uid="{5B9A0960-426B-4EFA-82A9-FBAF7B170A40}"/>
    <cellStyle name="Calculation 4 7 4 4" xfId="13619" xr:uid="{75FD3BFE-CFC1-4596-816C-DF8221581568}"/>
    <cellStyle name="Calculation 4 7 5" xfId="10684" xr:uid="{7F275E67-41B5-4810-871F-7098145C55F6}"/>
    <cellStyle name="Calculation 4 7 6" xfId="10572" xr:uid="{08DCACC9-4E1C-4C7E-8219-FAB5A1F463E1}"/>
    <cellStyle name="Calculation 4 8" xfId="9254" xr:uid="{8A1B4AE9-4964-46E7-9E63-9279BBAC32F4}"/>
    <cellStyle name="Calculation 4 8 2" xfId="9493" xr:uid="{A22041B4-0D06-444A-BDBB-4E256A3CFB85}"/>
    <cellStyle name="Calculation 4 8 2 2" xfId="9984" xr:uid="{68941B08-2913-48D5-8D42-8733D0AC8230}"/>
    <cellStyle name="Calculation 4 8 2 2 2" xfId="11530" xr:uid="{80B1BD6E-CBD3-4993-800A-F7D66B6AA4CB}"/>
    <cellStyle name="Calculation 4 8 2 2 3" xfId="12818" xr:uid="{7191B28F-BDC3-4261-9894-EA16CD72BD8F}"/>
    <cellStyle name="Calculation 4 8 2 2 4" xfId="14010" xr:uid="{0BFDA665-2302-4FC6-837C-69055FE37A34}"/>
    <cellStyle name="Calculation 4 8 2 3" xfId="10212" xr:uid="{5FE6C985-7B3A-4235-974B-2EEF7856489B}"/>
    <cellStyle name="Calculation 4 8 2 3 2" xfId="11758" xr:uid="{85B9CBED-BD5B-4956-A1B0-0D3B275129A7}"/>
    <cellStyle name="Calculation 4 8 2 3 3" xfId="13031" xr:uid="{109296CF-8445-46FA-A360-937465CB3A74}"/>
    <cellStyle name="Calculation 4 8 2 3 4" xfId="14223" xr:uid="{B957886C-7A88-4FDE-85D8-38A3CAB89F7F}"/>
    <cellStyle name="Calculation 4 8 2 4" xfId="10493" xr:uid="{030131D7-A53B-4BAB-9919-BED837347C06}"/>
    <cellStyle name="Calculation 4 8 2 4 2" xfId="12039" xr:uid="{DBF63C9F-8CBC-4F5C-A810-148638340115}"/>
    <cellStyle name="Calculation 4 8 2 4 3" xfId="13312" xr:uid="{FDF4693C-9979-496A-8B6E-C6224F15280B}"/>
    <cellStyle name="Calculation 4 8 2 4 4" xfId="14504" xr:uid="{D7AFE4CC-D526-4DE8-859C-C3F1F9CB1C98}"/>
    <cellStyle name="Calculation 4 8 2 5" xfId="11045" xr:uid="{9F00B391-E690-4771-B81C-1A30A6EA754A}"/>
    <cellStyle name="Calculation 4 8 2 6" xfId="12345" xr:uid="{E619FF85-DA31-4FA0-99A4-897EB3134466}"/>
    <cellStyle name="Calculation 4 8 2 7" xfId="13537" xr:uid="{C5920768-F2D3-4E3E-8430-EF57C66E6BAB}"/>
    <cellStyle name="Calculation 4 8 3" xfId="9703" xr:uid="{CD2E9889-4216-47AE-9224-6C33AD9C29A3}"/>
    <cellStyle name="Calculation 4 8 3 2" xfId="11249" xr:uid="{6321D995-D1FF-44B7-8393-EF36DEC6C618}"/>
    <cellStyle name="Calculation 4 8 3 3" xfId="12542" xr:uid="{03365CC5-3985-407A-9431-50A583EC39DD}"/>
    <cellStyle name="Calculation 4 8 3 4" xfId="13734" xr:uid="{C59984C6-F889-4A39-8B92-D43DDAC35EEA}"/>
    <cellStyle name="Calculation 4 8 4" xfId="10826" xr:uid="{6457FDEA-E44D-4204-81DE-7DBC4195B24B}"/>
    <cellStyle name="Calculation 4 8 5" xfId="12134" xr:uid="{6B4D4711-2526-43EF-B05D-EE952CA52A63}"/>
    <cellStyle name="Calculation 4 9" xfId="9335" xr:uid="{1661DDB2-FCF0-4172-985F-4385800744AD}"/>
    <cellStyle name="Calculation 4 9 2" xfId="9836" xr:uid="{C70E94AE-3CA6-4213-8439-32814BB360C3}"/>
    <cellStyle name="Calculation 4 9 2 2" xfId="11382" xr:uid="{F57662E5-4256-411E-9B4D-1EB4654B430A}"/>
    <cellStyle name="Calculation 4 9 2 3" xfId="12670" xr:uid="{48F15510-A769-4D5C-9D1F-998C422D3B4C}"/>
    <cellStyle name="Calculation 4 9 2 4" xfId="13862" xr:uid="{D3BFC6EB-B10B-4CC7-A9FD-56788168E0FC}"/>
    <cellStyle name="Calculation 4 9 3" xfId="10064" xr:uid="{CBBCE8D0-9D87-4B77-9D4F-4320748632C9}"/>
    <cellStyle name="Calculation 4 9 3 2" xfId="11610" xr:uid="{5A94575F-EDED-4435-A635-5B250FAD0934}"/>
    <cellStyle name="Calculation 4 9 3 3" xfId="12883" xr:uid="{13278164-51E2-4C2E-9FA1-736F0CE154B4}"/>
    <cellStyle name="Calculation 4 9 3 4" xfId="14075" xr:uid="{D176B8FC-6C47-496D-A951-1D1EFDCE4789}"/>
    <cellStyle name="Calculation 4 9 4" xfId="10345" xr:uid="{C1629697-D887-40FF-A322-D16E217B7B35}"/>
    <cellStyle name="Calculation 4 9 4 2" xfId="11891" xr:uid="{87258F5E-DC03-4D70-A1F2-43FD34368D7E}"/>
    <cellStyle name="Calculation 4 9 4 3" xfId="13164" xr:uid="{85C4E2C1-B15F-4D95-98FE-7CC335DFFF43}"/>
    <cellStyle name="Calculation 4 9 4 4" xfId="14356" xr:uid="{E0998352-616A-4007-AD7D-39860BBA0551}"/>
    <cellStyle name="Calculation 4 9 5" xfId="10893" xr:uid="{EAD4500A-2216-4ED4-95F5-BEF663457042}"/>
    <cellStyle name="Calculation 4 9 6" xfId="12197" xr:uid="{0D1F90F3-3048-4C60-996F-B62BCE5225C4}"/>
    <cellStyle name="Calculation 4 9 7" xfId="13389" xr:uid="{85FFD141-8B0B-48B2-AA9F-ABF14A27B6ED}"/>
    <cellStyle name="Calculation 5" xfId="7940" xr:uid="{3DC384C1-50BF-41BD-9C0C-F867D0B62846}"/>
    <cellStyle name="Calculation 5 10" xfId="9633" xr:uid="{BFD56B9D-D66F-4825-9221-5E481F931A9B}"/>
    <cellStyle name="Calculation 5 10 2" xfId="11179" xr:uid="{A7A5016D-B4B4-452E-BDA9-DC5030082084}"/>
    <cellStyle name="Calculation 5 10 3" xfId="12473" xr:uid="{343151EC-77FB-418C-853D-85934077C4C3}"/>
    <cellStyle name="Calculation 5 10 4" xfId="13665" xr:uid="{10839857-9EBC-43D1-BDFF-3CA1622A1EAD}"/>
    <cellStyle name="Calculation 5 11" xfId="10685" xr:uid="{560D958B-E5D2-4F70-B75E-61AFD5694459}"/>
    <cellStyle name="Calculation 5 12" xfId="10614" xr:uid="{274A4D8A-2CE9-4C2A-956B-4988BC30E66A}"/>
    <cellStyle name="Calculation 5 2" xfId="7941" xr:uid="{ADED1C90-5566-4BA1-9497-EA6810EC4906}"/>
    <cellStyle name="Calculation 5 2 2" xfId="9262" xr:uid="{6BEAFF49-1DB6-42C9-BC3A-D3FD6E998CCE}"/>
    <cellStyle name="Calculation 5 2 2 2" xfId="9532" xr:uid="{44376158-90C8-4629-B030-A5BFF62D744E}"/>
    <cellStyle name="Calculation 5 2 2 2 2" xfId="10021" xr:uid="{2449F1A8-796D-4169-9257-C2A2904B7EC1}"/>
    <cellStyle name="Calculation 5 2 2 2 2 2" xfId="11567" xr:uid="{60799F33-64C7-40F4-8ABE-538CC6E82817}"/>
    <cellStyle name="Calculation 5 2 2 2 2 3" xfId="12855" xr:uid="{FC222FAE-EC56-40C4-A3D6-7498EDA55003}"/>
    <cellStyle name="Calculation 5 2 2 2 2 4" xfId="14047" xr:uid="{8D630B10-626C-4F2F-9019-4B78FC07A512}"/>
    <cellStyle name="Calculation 5 2 2 2 3" xfId="10249" xr:uid="{0C89A03D-1B02-4419-8868-570C6F132409}"/>
    <cellStyle name="Calculation 5 2 2 2 3 2" xfId="11795" xr:uid="{B19DB31C-0DCC-46B3-A7D8-B6F36BC6EBF1}"/>
    <cellStyle name="Calculation 5 2 2 2 3 3" xfId="13068" xr:uid="{5896A570-47F6-4240-9408-4C1E6358CFC7}"/>
    <cellStyle name="Calculation 5 2 2 2 3 4" xfId="14260" xr:uid="{6BC60434-B998-40C0-954B-516B633F7D42}"/>
    <cellStyle name="Calculation 5 2 2 2 4" xfId="10530" xr:uid="{5178E261-97C7-4D11-825E-A24A876A2986}"/>
    <cellStyle name="Calculation 5 2 2 2 4 2" xfId="12076" xr:uid="{8C0902DB-7781-494C-87FD-8E1DB6F5414E}"/>
    <cellStyle name="Calculation 5 2 2 2 4 3" xfId="13349" xr:uid="{701346B7-69C3-4AD0-9E27-BB4FCA758258}"/>
    <cellStyle name="Calculation 5 2 2 2 4 4" xfId="14541" xr:uid="{6A415CBC-6D48-45D0-81CF-D476CC22DB5C}"/>
    <cellStyle name="Calculation 5 2 2 2 5" xfId="11083" xr:uid="{029BE5EE-0CBC-4086-92B7-CCBA171CAECC}"/>
    <cellStyle name="Calculation 5 2 2 2 6" xfId="12382" xr:uid="{D9309DA6-20E3-428D-B0B5-3CA2213757B4}"/>
    <cellStyle name="Calculation 5 2 2 2 7" xfId="13574" xr:uid="{B9A4EEAA-8150-4DAF-8668-5C003C80EB4D}"/>
    <cellStyle name="Calculation 5 2 2 3" xfId="9695" xr:uid="{8E4C389D-0ECD-44A9-9501-24498A859136}"/>
    <cellStyle name="Calculation 5 2 2 3 2" xfId="11241" xr:uid="{BA69E999-079B-41A1-AE88-A2773FFA4FB3}"/>
    <cellStyle name="Calculation 5 2 2 3 3" xfId="12534" xr:uid="{E9930D27-A49A-4B14-A85C-92F50CC173C1}"/>
    <cellStyle name="Calculation 5 2 2 3 4" xfId="13726" xr:uid="{E8F186A0-B768-42E6-BCB7-D5709A9B609D}"/>
    <cellStyle name="Calculation 5 2 2 4" xfId="10834" xr:uid="{0A4766F1-3FF0-4CB8-8170-79666ECE01AF}"/>
    <cellStyle name="Calculation 5 2 2 5" xfId="12142" xr:uid="{606C6FFB-52E3-4A64-91B1-AE914DEB2D69}"/>
    <cellStyle name="Calculation 5 2 3" xfId="9385" xr:uid="{663ED651-33F5-4034-BB7E-998447F4A06C}"/>
    <cellStyle name="Calculation 5 2 3 2" xfId="9883" xr:uid="{FB2AD428-6CCE-4D16-819D-87A2C2251652}"/>
    <cellStyle name="Calculation 5 2 3 2 2" xfId="11429" xr:uid="{1CE37F05-1AFB-4574-AFB2-395D456D4F43}"/>
    <cellStyle name="Calculation 5 2 3 2 3" xfId="12717" xr:uid="{399FD84E-EC30-4EC6-9412-15EE97F10871}"/>
    <cellStyle name="Calculation 5 2 3 2 4" xfId="13909" xr:uid="{69E031A8-6CFD-446D-92AB-998E7FCFEBB6}"/>
    <cellStyle name="Calculation 5 2 3 3" xfId="10111" xr:uid="{F7934EBC-868B-471A-A915-53529615ABDB}"/>
    <cellStyle name="Calculation 5 2 3 3 2" xfId="11657" xr:uid="{50A33B75-FED7-47E2-A0FE-48CA21FDA44B}"/>
    <cellStyle name="Calculation 5 2 3 3 3" xfId="12930" xr:uid="{9F2943BD-2FF0-4F84-A6CD-F50404DA828C}"/>
    <cellStyle name="Calculation 5 2 3 3 4" xfId="14122" xr:uid="{6ABF85C0-DCEB-4F79-852C-9D591A2CA573}"/>
    <cellStyle name="Calculation 5 2 3 4" xfId="10392" xr:uid="{6D537243-BEDE-4D94-9CA0-9C91C450B752}"/>
    <cellStyle name="Calculation 5 2 3 4 2" xfId="11938" xr:uid="{1A0CE9F8-7298-465A-8DCD-ADEC30D5E45B}"/>
    <cellStyle name="Calculation 5 2 3 4 3" xfId="13211" xr:uid="{E2CAD3FB-A3E2-4FEE-A36D-8EAC6C4A4F1B}"/>
    <cellStyle name="Calculation 5 2 3 4 4" xfId="14403" xr:uid="{7F88AAAB-966A-4105-9991-F96DE8FFCDE6}"/>
    <cellStyle name="Calculation 5 2 3 5" xfId="10941" xr:uid="{8066DFC9-5676-4AB1-BA73-665391CAC88B}"/>
    <cellStyle name="Calculation 5 2 3 6" xfId="12244" xr:uid="{78811E87-F4D4-4606-A7B6-EE63CF9ED2F3}"/>
    <cellStyle name="Calculation 5 2 3 7" xfId="13436" xr:uid="{3A0CCB8D-9FA8-4984-95FF-5CD64E511388}"/>
    <cellStyle name="Calculation 5 2 4" xfId="9632" xr:uid="{60F7A3A3-727A-483C-BE39-BCFCB753863A}"/>
    <cellStyle name="Calculation 5 2 4 2" xfId="11178" xr:uid="{081A8453-41AE-4CDC-80C5-BF424477A7B2}"/>
    <cellStyle name="Calculation 5 2 4 3" xfId="12472" xr:uid="{FFAD008F-DD8A-42F9-85CC-6CE9162EB900}"/>
    <cellStyle name="Calculation 5 2 4 4" xfId="13664" xr:uid="{0418FA4F-ACE7-45D3-8A1C-2FC9C4378C9D}"/>
    <cellStyle name="Calculation 5 2 5" xfId="10686" xr:uid="{DEFE9D13-2EF7-4C4B-AF95-DD123449599C}"/>
    <cellStyle name="Calculation 5 2 6" xfId="10613" xr:uid="{D54C41BA-B585-4CEC-B4C2-9D8E29895643}"/>
    <cellStyle name="Calculation 5 3" xfId="7942" xr:uid="{17EC2BA7-1B5A-4294-B545-0847626D060D}"/>
    <cellStyle name="Calculation 5 3 2" xfId="9263" xr:uid="{D122E64A-D72A-4FEE-8A66-FEFDD4588945}"/>
    <cellStyle name="Calculation 5 3 2 2" xfId="9391" xr:uid="{02F2BD87-6A20-4424-AEF5-55403C32C868}"/>
    <cellStyle name="Calculation 5 3 2 2 2" xfId="9889" xr:uid="{3045622B-AAC6-40BB-973D-610D364F200A}"/>
    <cellStyle name="Calculation 5 3 2 2 2 2" xfId="11435" xr:uid="{0CAAE3B5-C9B3-45F5-B806-A1D290100D9C}"/>
    <cellStyle name="Calculation 5 3 2 2 2 3" xfId="12723" xr:uid="{2E4176A2-A54E-4EEB-9E80-39A75B07FBDC}"/>
    <cellStyle name="Calculation 5 3 2 2 2 4" xfId="13915" xr:uid="{35BAA54B-C5D2-4BA8-BE1E-0F5437A0DA68}"/>
    <cellStyle name="Calculation 5 3 2 2 3" xfId="10117" xr:uid="{77BCD183-605C-4EE8-815D-7A07334906CA}"/>
    <cellStyle name="Calculation 5 3 2 2 3 2" xfId="11663" xr:uid="{55C1D6ED-A40C-4A2D-A4DE-C8C214D03FBD}"/>
    <cellStyle name="Calculation 5 3 2 2 3 3" xfId="12936" xr:uid="{C57EFF3E-4525-4102-8A0D-51F64B42BDC1}"/>
    <cellStyle name="Calculation 5 3 2 2 3 4" xfId="14128" xr:uid="{67838800-CD67-4B3D-B7F4-A56EAB51770E}"/>
    <cellStyle name="Calculation 5 3 2 2 4" xfId="10398" xr:uid="{73C19F3C-21F3-4697-9727-BC63D56482AA}"/>
    <cellStyle name="Calculation 5 3 2 2 4 2" xfId="11944" xr:uid="{4CA20964-4A7B-4B76-96F2-0B906C4087BF}"/>
    <cellStyle name="Calculation 5 3 2 2 4 3" xfId="13217" xr:uid="{D42F45B5-CBD7-4F2D-BEDF-BCB597DCFC39}"/>
    <cellStyle name="Calculation 5 3 2 2 4 4" xfId="14409" xr:uid="{9BDF3E4A-CDE7-4EE0-B470-48F4D0AD7532}"/>
    <cellStyle name="Calculation 5 3 2 2 5" xfId="10947" xr:uid="{6EE1D1CA-BCB3-4B54-B65F-153638D0B94E}"/>
    <cellStyle name="Calculation 5 3 2 2 6" xfId="12250" xr:uid="{500D6C5E-A6DF-4A31-8B9C-FB84627CBA15}"/>
    <cellStyle name="Calculation 5 3 2 2 7" xfId="13442" xr:uid="{5CFF8B61-00A1-4FE8-90DF-B3C3317FB1B2}"/>
    <cellStyle name="Calculation 5 3 2 3" xfId="9694" xr:uid="{90F636F0-2C5F-4DD2-A6F5-0CAB67144554}"/>
    <cellStyle name="Calculation 5 3 2 3 2" xfId="11240" xr:uid="{45D860BB-5D8C-44AB-A614-E22A275093F8}"/>
    <cellStyle name="Calculation 5 3 2 3 3" xfId="12533" xr:uid="{548D9699-D9F3-44FC-A2BA-8E2F1AB2C77C}"/>
    <cellStyle name="Calculation 5 3 2 3 4" xfId="13725" xr:uid="{83746D4B-C444-40A5-87BD-B458E7C08885}"/>
    <cellStyle name="Calculation 5 3 2 4" xfId="10835" xr:uid="{CB0A8DC4-F6F4-4924-9E01-7BE467A83CDC}"/>
    <cellStyle name="Calculation 5 3 2 5" xfId="12143" xr:uid="{B8B70F17-790C-4E66-A8D7-A2BEE48E4822}"/>
    <cellStyle name="Calculation 5 3 3" xfId="9483" xr:uid="{A090895C-4801-4F86-B06F-C1DC45813E6B}"/>
    <cellStyle name="Calculation 5 3 3 2" xfId="9975" xr:uid="{359A77A0-04F2-4416-88D9-2F3C1864A6DD}"/>
    <cellStyle name="Calculation 5 3 3 2 2" xfId="11521" xr:uid="{D1901A14-7A98-47D1-A489-4324B3E88A83}"/>
    <cellStyle name="Calculation 5 3 3 2 3" xfId="12809" xr:uid="{C0B36DA8-9BBC-403E-9878-ABC4E1DE3481}"/>
    <cellStyle name="Calculation 5 3 3 2 4" xfId="14001" xr:uid="{A1173007-C627-43EC-84FF-9613C8463A1C}"/>
    <cellStyle name="Calculation 5 3 3 3" xfId="10203" xr:uid="{1EB1DBC4-5AB7-4E3E-8DD0-6A4F402873F2}"/>
    <cellStyle name="Calculation 5 3 3 3 2" xfId="11749" xr:uid="{006D99AB-01A1-4221-839D-D8AE3EE2B566}"/>
    <cellStyle name="Calculation 5 3 3 3 3" xfId="13022" xr:uid="{C41F5C1C-9E0C-494B-88CF-C16464CE27FE}"/>
    <cellStyle name="Calculation 5 3 3 3 4" xfId="14214" xr:uid="{748C9ECF-CA49-4FFE-A9F3-D374389F9454}"/>
    <cellStyle name="Calculation 5 3 3 4" xfId="10484" xr:uid="{EECEC0A2-0AB1-4F7C-9958-94677994984A}"/>
    <cellStyle name="Calculation 5 3 3 4 2" xfId="12030" xr:uid="{49EA265C-7C38-4AB6-A26E-6B4202C3E6E8}"/>
    <cellStyle name="Calculation 5 3 3 4 3" xfId="13303" xr:uid="{E1FF20BA-6968-4729-A439-D594221943B2}"/>
    <cellStyle name="Calculation 5 3 3 4 4" xfId="14495" xr:uid="{E6B9149D-F96C-46E1-AE6D-449691D5CA0D}"/>
    <cellStyle name="Calculation 5 3 3 5" xfId="11035" xr:uid="{060D26F9-25A3-4A96-B7EB-E27AA3F896DE}"/>
    <cellStyle name="Calculation 5 3 3 6" xfId="12336" xr:uid="{232B304A-498F-4AA1-A8FF-F18832AE9EA5}"/>
    <cellStyle name="Calculation 5 3 3 7" xfId="13528" xr:uid="{E705A3A4-7498-4AA0-AEC7-AFB54A518758}"/>
    <cellStyle name="Calculation 5 3 4" xfId="9585" xr:uid="{F97F4A4F-8817-4206-8A2C-BF6EE5C7F0CC}"/>
    <cellStyle name="Calculation 5 3 4 2" xfId="11131" xr:uid="{7E4506D5-6376-4FA7-BEF0-E81340B05E4C}"/>
    <cellStyle name="Calculation 5 3 4 3" xfId="12426" xr:uid="{50920595-5B8F-4874-A23E-7E4A7B128CDF}"/>
    <cellStyle name="Calculation 5 3 4 4" xfId="13618" xr:uid="{A1D436E8-3C74-4B1B-961B-EF5A22CA603B}"/>
    <cellStyle name="Calculation 5 3 5" xfId="10687" xr:uid="{487F2A85-8CE1-472D-87FE-711A966A98CE}"/>
    <cellStyle name="Calculation 5 3 6" xfId="10571" xr:uid="{5CBC600A-3E60-4E0A-8968-2173AECA80C2}"/>
    <cellStyle name="Calculation 5 4" xfId="7943" xr:uid="{AACC8D26-81A5-48B8-A111-F153C6AB2D9C}"/>
    <cellStyle name="Calculation 5 4 2" xfId="9264" xr:uid="{A18272F2-4A12-4550-BEC3-A26B3EA09651}"/>
    <cellStyle name="Calculation 5 4 2 2" xfId="9350" xr:uid="{3CAB67DB-271C-4D6B-8C54-2EA64FED02B2}"/>
    <cellStyle name="Calculation 5 4 2 2 2" xfId="9851" xr:uid="{9EDCE3FF-93ED-4810-9CBE-8BA4CA88A381}"/>
    <cellStyle name="Calculation 5 4 2 2 2 2" xfId="11397" xr:uid="{BE44962B-8BCF-4972-BBFE-EB0186790811}"/>
    <cellStyle name="Calculation 5 4 2 2 2 3" xfId="12685" xr:uid="{3A7AB832-C0B7-4F7B-A8CF-0DE5ECA810F9}"/>
    <cellStyle name="Calculation 5 4 2 2 2 4" xfId="13877" xr:uid="{2E2D5AC2-3846-4C8B-A94A-6BD3E6281EB9}"/>
    <cellStyle name="Calculation 5 4 2 2 3" xfId="10079" xr:uid="{9BA5E076-6E09-4AD7-97BC-DE6F71CB15F0}"/>
    <cellStyle name="Calculation 5 4 2 2 3 2" xfId="11625" xr:uid="{6DF3AD5A-750C-4796-8A85-BB3D24C97C77}"/>
    <cellStyle name="Calculation 5 4 2 2 3 3" xfId="12898" xr:uid="{0BA50D7A-AA8E-4652-8C26-3AD415FEB394}"/>
    <cellStyle name="Calculation 5 4 2 2 3 4" xfId="14090" xr:uid="{6AB610B3-D541-4D31-B7CA-EAED5F7FD12C}"/>
    <cellStyle name="Calculation 5 4 2 2 4" xfId="10360" xr:uid="{4FF9D48E-C9C7-476F-A1A5-BA7A895A649F}"/>
    <cellStyle name="Calculation 5 4 2 2 4 2" xfId="11906" xr:uid="{5D410660-6F43-4DCC-B040-8061A9B8E913}"/>
    <cellStyle name="Calculation 5 4 2 2 4 3" xfId="13179" xr:uid="{467637C4-2DC0-4717-BD5B-8741308B5FF2}"/>
    <cellStyle name="Calculation 5 4 2 2 4 4" xfId="14371" xr:uid="{D5B171C2-267B-4D72-8D74-045E97B8DBEA}"/>
    <cellStyle name="Calculation 5 4 2 2 5" xfId="10908" xr:uid="{FF6B3EF1-7F94-46DA-896C-0D0504C22D30}"/>
    <cellStyle name="Calculation 5 4 2 2 6" xfId="12212" xr:uid="{8BA967D4-C13D-4B11-A8A5-C2717ADA55BB}"/>
    <cellStyle name="Calculation 5 4 2 2 7" xfId="13404" xr:uid="{C32C6216-7419-4DA1-8E47-C947AA966021}"/>
    <cellStyle name="Calculation 5 4 2 3" xfId="9693" xr:uid="{FD2F013A-3694-4D87-8B66-7D9598932387}"/>
    <cellStyle name="Calculation 5 4 2 3 2" xfId="11239" xr:uid="{6898B9FD-7AD7-4998-812E-1A1D6E482667}"/>
    <cellStyle name="Calculation 5 4 2 3 3" xfId="12532" xr:uid="{C3A8C8DD-7B3C-4C76-AAFF-24D2BFCCA6C3}"/>
    <cellStyle name="Calculation 5 4 2 3 4" xfId="13724" xr:uid="{5C9C5C64-D456-4F83-B1C5-1B6F0E5C2BE6}"/>
    <cellStyle name="Calculation 5 4 2 4" xfId="10836" xr:uid="{21D6EC6C-B070-4F93-B69A-299C2F14D429}"/>
    <cellStyle name="Calculation 5 4 2 5" xfId="12144" xr:uid="{9411C0A9-929A-4D41-B490-630481FF7AC3}"/>
    <cellStyle name="Calculation 5 4 3" xfId="9448" xr:uid="{6E3FAC96-88EA-4B76-87F2-53F55C48FAD0}"/>
    <cellStyle name="Calculation 5 4 3 2" xfId="9940" xr:uid="{1DB2CD22-A166-4F8F-A5B3-E59850DF1E5F}"/>
    <cellStyle name="Calculation 5 4 3 2 2" xfId="11486" xr:uid="{4A837EE2-F0E8-4961-BA25-0F35673EDEA7}"/>
    <cellStyle name="Calculation 5 4 3 2 3" xfId="12774" xr:uid="{D929A17A-05DB-46EF-A923-30676F44DE54}"/>
    <cellStyle name="Calculation 5 4 3 2 4" xfId="13966" xr:uid="{B59BD196-A418-4C33-A2BB-55A661455887}"/>
    <cellStyle name="Calculation 5 4 3 3" xfId="10168" xr:uid="{8ACCBCAB-88A1-42AB-8D6B-E1623F0766DB}"/>
    <cellStyle name="Calculation 5 4 3 3 2" xfId="11714" xr:uid="{97CB94BB-E70F-4906-AE48-9049AA4DB5EB}"/>
    <cellStyle name="Calculation 5 4 3 3 3" xfId="12987" xr:uid="{E3F9803E-0148-42DC-B829-2C1FCD631E8D}"/>
    <cellStyle name="Calculation 5 4 3 3 4" xfId="14179" xr:uid="{5563B2E9-A9AF-4834-A3C9-FDB73B1A122A}"/>
    <cellStyle name="Calculation 5 4 3 4" xfId="10449" xr:uid="{0A634CB2-857B-44D7-AE4B-B199467992F5}"/>
    <cellStyle name="Calculation 5 4 3 4 2" xfId="11995" xr:uid="{EF7D3700-976D-4029-A99A-D81D86E2D5F0}"/>
    <cellStyle name="Calculation 5 4 3 4 3" xfId="13268" xr:uid="{D3DE50DB-EF10-4392-BCC6-C550CECAFCDD}"/>
    <cellStyle name="Calculation 5 4 3 4 4" xfId="14460" xr:uid="{E00E8259-6846-4F4A-AB30-6FFC21181527}"/>
    <cellStyle name="Calculation 5 4 3 5" xfId="11000" xr:uid="{06C1563D-84F5-48F6-A5C0-9EAD89DC1A04}"/>
    <cellStyle name="Calculation 5 4 3 6" xfId="12301" xr:uid="{97D3DBDF-DAB2-4EBA-B416-88D0AEA53F27}"/>
    <cellStyle name="Calculation 5 4 3 7" xfId="13493" xr:uid="{CEBBFF4F-6862-4E54-A8D1-AE93661A8909}"/>
    <cellStyle name="Calculation 5 4 4" xfId="9584" xr:uid="{B3F23D35-0A8D-40CE-BE83-FE0208C8EFDB}"/>
    <cellStyle name="Calculation 5 4 4 2" xfId="11130" xr:uid="{4DDE6320-EC37-492B-AEC9-D69684419DE2}"/>
    <cellStyle name="Calculation 5 4 4 3" xfId="12425" xr:uid="{79A7A871-5E30-43D9-9EB3-CC7F6B76A071}"/>
    <cellStyle name="Calculation 5 4 4 4" xfId="13617" xr:uid="{F5ACCD7D-42E4-4C91-83FA-F208B8B19B77}"/>
    <cellStyle name="Calculation 5 4 5" xfId="10688" xr:uid="{AE1D08CE-635B-44FB-B59D-7C32D819D634}"/>
    <cellStyle name="Calculation 5 4 6" xfId="10570" xr:uid="{D9CC062D-7824-46E1-9DAD-31ADAD343F7A}"/>
    <cellStyle name="Calculation 5 5" xfId="7944" xr:uid="{279862CC-47D0-45E5-9341-3560ACA0FCAB}"/>
    <cellStyle name="Calculation 5 5 2" xfId="9265" xr:uid="{75795667-CA56-4755-98A5-D19E8982B962}"/>
    <cellStyle name="Calculation 5 5 2 2" xfId="9533" xr:uid="{320D6369-FC5B-427F-9E68-F0D10DA2BC82}"/>
    <cellStyle name="Calculation 5 5 2 2 2" xfId="10022" xr:uid="{0A59998F-2BE1-4C60-89CE-F45D47C5951F}"/>
    <cellStyle name="Calculation 5 5 2 2 2 2" xfId="11568" xr:uid="{410CD612-FD64-4437-8131-1B12B955D8A0}"/>
    <cellStyle name="Calculation 5 5 2 2 2 3" xfId="12856" xr:uid="{083DFA45-75B2-49AE-942B-E2ACAB83A241}"/>
    <cellStyle name="Calculation 5 5 2 2 2 4" xfId="14048" xr:uid="{06A13944-9A0E-45B8-91CA-75606865718F}"/>
    <cellStyle name="Calculation 5 5 2 2 3" xfId="10250" xr:uid="{B2C2FEF6-D99F-4B87-ADF7-78C855BF6D67}"/>
    <cellStyle name="Calculation 5 5 2 2 3 2" xfId="11796" xr:uid="{8CF7BE12-AB01-4231-94A6-4057E55AA2AD}"/>
    <cellStyle name="Calculation 5 5 2 2 3 3" xfId="13069" xr:uid="{6E2A8F37-AE7C-4319-BDDC-B2CE3EE235CA}"/>
    <cellStyle name="Calculation 5 5 2 2 3 4" xfId="14261" xr:uid="{BD08034A-0B03-4DEB-8FCA-C56DA887FE4B}"/>
    <cellStyle name="Calculation 5 5 2 2 4" xfId="10531" xr:uid="{D17F2C33-077E-49B0-BFEE-BBAC725CAEAB}"/>
    <cellStyle name="Calculation 5 5 2 2 4 2" xfId="12077" xr:uid="{CDAD6662-375A-4491-A840-91091B368892}"/>
    <cellStyle name="Calculation 5 5 2 2 4 3" xfId="13350" xr:uid="{8CF39D53-C478-4768-852E-7F224398AF63}"/>
    <cellStyle name="Calculation 5 5 2 2 4 4" xfId="14542" xr:uid="{153DD607-3DD7-4A65-B872-9C7E9C73BFAA}"/>
    <cellStyle name="Calculation 5 5 2 2 5" xfId="11084" xr:uid="{FF3DA03C-5015-4807-A25F-A5C692B5602C}"/>
    <cellStyle name="Calculation 5 5 2 2 6" xfId="12383" xr:uid="{3F23612D-0E55-4EF9-BFEB-8B3B2D7ED145}"/>
    <cellStyle name="Calculation 5 5 2 2 7" xfId="13575" xr:uid="{3C7F28C5-4C98-4579-A3B6-5ADB24A56F78}"/>
    <cellStyle name="Calculation 5 5 2 3" xfId="9692" xr:uid="{EEE8DFCE-579B-425E-9BCE-89CA24E830E2}"/>
    <cellStyle name="Calculation 5 5 2 3 2" xfId="11238" xr:uid="{3B180149-35D3-4974-9184-A35D8F5D3786}"/>
    <cellStyle name="Calculation 5 5 2 3 3" xfId="12531" xr:uid="{9E5D372D-6F64-48FE-AA22-D28D05E69561}"/>
    <cellStyle name="Calculation 5 5 2 3 4" xfId="13723" xr:uid="{6FD27C4E-282D-4428-98FC-B1985FD9D5C8}"/>
    <cellStyle name="Calculation 5 5 2 4" xfId="10837" xr:uid="{088041FE-514B-493A-9BB7-B161B7D91A26}"/>
    <cellStyle name="Calculation 5 5 2 5" xfId="12145" xr:uid="{68105A3D-8FA5-4A1A-9293-A56708CCED39}"/>
    <cellStyle name="Calculation 5 5 3" xfId="9431" xr:uid="{106CA25B-48BF-4BE7-A853-10B14F814BFC}"/>
    <cellStyle name="Calculation 5 5 3 2" xfId="9925" xr:uid="{062ABFA7-CA54-4A94-94FB-6D88F8398D62}"/>
    <cellStyle name="Calculation 5 5 3 2 2" xfId="11471" xr:uid="{1F0A7688-C8D8-46B4-97FE-A26308A41F41}"/>
    <cellStyle name="Calculation 5 5 3 2 3" xfId="12759" xr:uid="{A7BE649A-9D20-44F0-A497-23CA21BCF159}"/>
    <cellStyle name="Calculation 5 5 3 2 4" xfId="13951" xr:uid="{06D969BA-513C-47BF-9016-AC4BCEBC72E1}"/>
    <cellStyle name="Calculation 5 5 3 3" xfId="10153" xr:uid="{A86E3882-B7CC-4DE8-A05E-EA3B6C16A4E0}"/>
    <cellStyle name="Calculation 5 5 3 3 2" xfId="11699" xr:uid="{70B94231-A642-4C41-B7FD-875E68DBF0DB}"/>
    <cellStyle name="Calculation 5 5 3 3 3" xfId="12972" xr:uid="{7793F43B-C732-4DCB-9BA4-5795CCB88AD2}"/>
    <cellStyle name="Calculation 5 5 3 3 4" xfId="14164" xr:uid="{038B5559-B0C6-4F56-87D2-3C14B4F46BD5}"/>
    <cellStyle name="Calculation 5 5 3 4" xfId="10434" xr:uid="{20A4D0DB-3FAF-4EE6-B324-9CF8B909583F}"/>
    <cellStyle name="Calculation 5 5 3 4 2" xfId="11980" xr:uid="{0F4CED6C-7BFE-466B-AEDA-AE66A39470C6}"/>
    <cellStyle name="Calculation 5 5 3 4 3" xfId="13253" xr:uid="{4B52B700-A48B-4FEA-85B3-9FDF85F43AC8}"/>
    <cellStyle name="Calculation 5 5 3 4 4" xfId="14445" xr:uid="{3B83A935-7558-448C-B675-D62BE8E9497A}"/>
    <cellStyle name="Calculation 5 5 3 5" xfId="10984" xr:uid="{69B8CF34-7432-4780-A3EC-8A8A37CBEF80}"/>
    <cellStyle name="Calculation 5 5 3 6" xfId="12286" xr:uid="{FFB95835-1D5E-4B94-A5B3-F65E30CD04C8}"/>
    <cellStyle name="Calculation 5 5 3 7" xfId="13478" xr:uid="{7B908800-25A4-4472-BB9E-48A7310AF322}"/>
    <cellStyle name="Calculation 5 5 4" xfId="9567" xr:uid="{B57DBA9B-62E1-4F8E-B1A7-E5F0A1D4B714}"/>
    <cellStyle name="Calculation 5 5 4 2" xfId="11113" xr:uid="{0046D17D-219A-4189-835A-A025DE244AC2}"/>
    <cellStyle name="Calculation 5 5 4 3" xfId="12409" xr:uid="{C6252932-EB28-4129-A73D-72CA2C961548}"/>
    <cellStyle name="Calculation 5 5 4 4" xfId="13601" xr:uid="{514D20AD-5337-4C79-8A8A-B85B7B57B5BF}"/>
    <cellStyle name="Calculation 5 5 5" xfId="10689" xr:uid="{1D15FD8D-9EF1-400E-82D6-1DD4AE3129EB}"/>
    <cellStyle name="Calculation 5 5 6" xfId="10552" xr:uid="{34756C86-FF38-4EA8-B1B2-CC1898A037EF}"/>
    <cellStyle name="Calculation 5 6" xfId="7945" xr:uid="{7A68E067-1D9E-47D3-BCED-E99FB8A13086}"/>
    <cellStyle name="Calculation 5 6 2" xfId="9266" xr:uid="{605D957F-B44A-42C5-BBD2-4D339BF9E1EB}"/>
    <cellStyle name="Calculation 5 6 2 2" xfId="9491" xr:uid="{D73B2B8A-A3D5-4AD5-9EB4-64492BB2ED66}"/>
    <cellStyle name="Calculation 5 6 2 2 2" xfId="9982" xr:uid="{E6C8D1BF-E51E-4FB3-B781-65DDB158FEBA}"/>
    <cellStyle name="Calculation 5 6 2 2 2 2" xfId="11528" xr:uid="{547374A7-29EF-498F-8BD1-9047654AE611}"/>
    <cellStyle name="Calculation 5 6 2 2 2 3" xfId="12816" xr:uid="{049DC142-4393-4586-9CF5-CA0CDFFBE98D}"/>
    <cellStyle name="Calculation 5 6 2 2 2 4" xfId="14008" xr:uid="{731D8D5C-7C6D-48BE-AE23-8F2ED14D41F7}"/>
    <cellStyle name="Calculation 5 6 2 2 3" xfId="10210" xr:uid="{A5DB8D0F-606D-446B-807E-ACD5157C2FCC}"/>
    <cellStyle name="Calculation 5 6 2 2 3 2" xfId="11756" xr:uid="{211F93F4-D2C1-4FB0-A7C9-5ADF4547D278}"/>
    <cellStyle name="Calculation 5 6 2 2 3 3" xfId="13029" xr:uid="{D8CDDE36-2572-47AB-9C39-C3EF19881F08}"/>
    <cellStyle name="Calculation 5 6 2 2 3 4" xfId="14221" xr:uid="{C4D070ED-64C0-49ED-8D79-6F1D298C2734}"/>
    <cellStyle name="Calculation 5 6 2 2 4" xfId="10491" xr:uid="{5031A518-6AC9-4CC2-818A-79C7941BE046}"/>
    <cellStyle name="Calculation 5 6 2 2 4 2" xfId="12037" xr:uid="{8659E1B3-8DF1-40F1-8BF1-60E50C992410}"/>
    <cellStyle name="Calculation 5 6 2 2 4 3" xfId="13310" xr:uid="{55C05F9B-B5E3-4463-88DB-DAE7192C61D5}"/>
    <cellStyle name="Calculation 5 6 2 2 4 4" xfId="14502" xr:uid="{E52F1D98-B706-4DF4-BD88-37CCFCD3C6F2}"/>
    <cellStyle name="Calculation 5 6 2 2 5" xfId="11043" xr:uid="{5039B2E5-745D-44F1-BB1D-34F1539DF77E}"/>
    <cellStyle name="Calculation 5 6 2 2 6" xfId="12343" xr:uid="{89014646-C0AC-43FC-AACF-FF3488A93A66}"/>
    <cellStyle name="Calculation 5 6 2 2 7" xfId="13535" xr:uid="{E709A000-C1B6-4921-A3EC-FF15B457A61D}"/>
    <cellStyle name="Calculation 5 6 2 3" xfId="9691" xr:uid="{3EA1C220-6E68-4C9E-A5B5-33825F9F0F56}"/>
    <cellStyle name="Calculation 5 6 2 3 2" xfId="11237" xr:uid="{B80B03CA-0180-46A3-9B6A-00E6523611D1}"/>
    <cellStyle name="Calculation 5 6 2 3 3" xfId="12530" xr:uid="{BCEEC800-E3B5-478E-A46D-9DAB326D4C24}"/>
    <cellStyle name="Calculation 5 6 2 3 4" xfId="13722" xr:uid="{50135A1B-A17C-4E42-A194-56614AD22D6E}"/>
    <cellStyle name="Calculation 5 6 2 4" xfId="10838" xr:uid="{CC9E731D-8045-4339-8886-EC0B24E378BC}"/>
    <cellStyle name="Calculation 5 6 2 5" xfId="12146" xr:uid="{9B7EAD41-85A8-4141-8659-D6D4970CBFB6}"/>
    <cellStyle name="Calculation 5 6 3" xfId="9415" xr:uid="{661E802B-2835-4A20-8C61-A6C1E702A61C}"/>
    <cellStyle name="Calculation 5 6 3 2" xfId="9912" xr:uid="{C682B4B4-3283-420B-802C-5C63A3F33D7E}"/>
    <cellStyle name="Calculation 5 6 3 2 2" xfId="11458" xr:uid="{B58F79FB-42CA-4AD8-832E-E037AE9586C2}"/>
    <cellStyle name="Calculation 5 6 3 2 3" xfId="12746" xr:uid="{590F3F2A-EF07-4F31-8C39-B71F913442DD}"/>
    <cellStyle name="Calculation 5 6 3 2 4" xfId="13938" xr:uid="{C1E6B0F4-710F-463B-BFE1-3A0FEB16C5F1}"/>
    <cellStyle name="Calculation 5 6 3 3" xfId="10140" xr:uid="{BEC8A003-B0B7-4545-86F3-0E5E36DF9B45}"/>
    <cellStyle name="Calculation 5 6 3 3 2" xfId="11686" xr:uid="{51EA613F-470D-4869-85E6-75F0AFCC8765}"/>
    <cellStyle name="Calculation 5 6 3 3 3" xfId="12959" xr:uid="{262CEC69-0FC5-4C90-AA47-5E119BDD75D6}"/>
    <cellStyle name="Calculation 5 6 3 3 4" xfId="14151" xr:uid="{B6A0BCCB-50CF-4750-81CC-7C63E8975FAB}"/>
    <cellStyle name="Calculation 5 6 3 4" xfId="10421" xr:uid="{56E504B0-E5C6-464C-9C59-E9C934AEE1EA}"/>
    <cellStyle name="Calculation 5 6 3 4 2" xfId="11967" xr:uid="{29862749-CAAB-46E9-8939-8FAD2080B0CC}"/>
    <cellStyle name="Calculation 5 6 3 4 3" xfId="13240" xr:uid="{E6469B12-332A-4D60-BAB1-47EE6484DF8E}"/>
    <cellStyle name="Calculation 5 6 3 4 4" xfId="14432" xr:uid="{2FD9604B-C793-4C1E-AE63-6DA0DDBE8227}"/>
    <cellStyle name="Calculation 5 6 3 5" xfId="10971" xr:uid="{43223026-1D18-43C1-9A1F-D9FDA91E6F18}"/>
    <cellStyle name="Calculation 5 6 3 6" xfId="12273" xr:uid="{DD61DE76-B965-4169-9E35-856546C9B2B9}"/>
    <cellStyle name="Calculation 5 6 3 7" xfId="13465" xr:uid="{E76CEB7B-737F-4701-B21E-506F9BAA8A2D}"/>
    <cellStyle name="Calculation 5 6 4" xfId="9562" xr:uid="{B9E9E522-0067-428C-99DB-097770AED52B}"/>
    <cellStyle name="Calculation 5 6 4 2" xfId="11108" xr:uid="{3187D5B1-83D6-408A-A79E-F56BDF347193}"/>
    <cellStyle name="Calculation 5 6 4 3" xfId="12404" xr:uid="{99AD5F73-45DD-4977-A7F5-7C5DB1BB62FF}"/>
    <cellStyle name="Calculation 5 6 4 4" xfId="13596" xr:uid="{A20E7EAF-9EC6-4B52-9888-C2380FFC9B53}"/>
    <cellStyle name="Calculation 5 6 5" xfId="10690" xr:uid="{D1741C95-8CB8-4B38-B1A5-F05D2649E58E}"/>
    <cellStyle name="Calculation 5 6 6" xfId="10547" xr:uid="{2BC97A7E-CBC8-477E-8931-607ED893FE6C}"/>
    <cellStyle name="Calculation 5 7" xfId="7946" xr:uid="{53F102B1-B187-424D-BD6C-B0AF55A2CFD5}"/>
    <cellStyle name="Calculation 5 7 2" xfId="9267" xr:uid="{FDD09AB5-C9D2-4849-BBA5-53E9A9CC41C0}"/>
    <cellStyle name="Calculation 5 7 2 2" xfId="9378" xr:uid="{41CC67E5-9F48-499A-B874-5090BFD9868E}"/>
    <cellStyle name="Calculation 5 7 2 2 2" xfId="9877" xr:uid="{A943C73A-68B5-4382-AB4A-7A3683A041DF}"/>
    <cellStyle name="Calculation 5 7 2 2 2 2" xfId="11423" xr:uid="{EC98CDAB-DA81-45AF-8EF2-242447E3D33B}"/>
    <cellStyle name="Calculation 5 7 2 2 2 3" xfId="12711" xr:uid="{A239F915-6493-40BC-BDAD-B8C2CC9BD1C6}"/>
    <cellStyle name="Calculation 5 7 2 2 2 4" xfId="13903" xr:uid="{755E82D7-0449-4AA6-B11D-D2186B07DC97}"/>
    <cellStyle name="Calculation 5 7 2 2 3" xfId="10105" xr:uid="{6CF40F2D-3857-423E-ACF3-0FB6E4083E2F}"/>
    <cellStyle name="Calculation 5 7 2 2 3 2" xfId="11651" xr:uid="{39F65F2C-D698-48DD-A468-19D18175B7E4}"/>
    <cellStyle name="Calculation 5 7 2 2 3 3" xfId="12924" xr:uid="{249B5AD8-994B-4881-ACAC-66D2BA41366D}"/>
    <cellStyle name="Calculation 5 7 2 2 3 4" xfId="14116" xr:uid="{AE7E8A57-ACEA-4198-ACF3-610F7B32C262}"/>
    <cellStyle name="Calculation 5 7 2 2 4" xfId="10386" xr:uid="{829BBA8A-7DCE-4066-8F79-3C758BE386D2}"/>
    <cellStyle name="Calculation 5 7 2 2 4 2" xfId="11932" xr:uid="{484D06F7-CBA2-4A6C-BA0B-EF0C2BF11E84}"/>
    <cellStyle name="Calculation 5 7 2 2 4 3" xfId="13205" xr:uid="{E99B0B54-9AB9-4D43-8077-5927B2281819}"/>
    <cellStyle name="Calculation 5 7 2 2 4 4" xfId="14397" xr:uid="{7E8AB0B4-8CBB-4663-8FE5-33B65B0469D7}"/>
    <cellStyle name="Calculation 5 7 2 2 5" xfId="10935" xr:uid="{C9014F28-0404-424D-AED6-C2040846E68C}"/>
    <cellStyle name="Calculation 5 7 2 2 6" xfId="12238" xr:uid="{413821F3-9975-468E-8059-82C78BF916A4}"/>
    <cellStyle name="Calculation 5 7 2 2 7" xfId="13430" xr:uid="{90DD8D43-E845-4544-A96F-D022702216C1}"/>
    <cellStyle name="Calculation 5 7 2 3" xfId="9690" xr:uid="{E58FC9A2-1A6D-43CC-9BBE-22B1B0940E3A}"/>
    <cellStyle name="Calculation 5 7 2 3 2" xfId="11236" xr:uid="{11076384-AE8A-4EA2-A4A4-6F3814ACC34A}"/>
    <cellStyle name="Calculation 5 7 2 3 3" xfId="12529" xr:uid="{B57B5722-9E7B-40BA-A510-06C5BE4F1FB5}"/>
    <cellStyle name="Calculation 5 7 2 3 4" xfId="13721" xr:uid="{07BB0D4B-EB1F-42D8-A942-22E8FA9A116E}"/>
    <cellStyle name="Calculation 5 7 2 4" xfId="10839" xr:uid="{3383818E-569E-44E7-86EC-798861DAEEF2}"/>
    <cellStyle name="Calculation 5 7 2 5" xfId="12147" xr:uid="{6A2D6C40-A366-41E3-8114-7E2252D92F45}"/>
    <cellStyle name="Calculation 5 7 3" xfId="9365" xr:uid="{C24D1A78-B485-4797-BEB3-FB068C1292A8}"/>
    <cellStyle name="Calculation 5 7 3 2" xfId="9866" xr:uid="{485BFE70-38B2-4F63-AF1E-63E16B7709FA}"/>
    <cellStyle name="Calculation 5 7 3 2 2" xfId="11412" xr:uid="{9D5121B7-4935-43EB-853C-4741D10FEA36}"/>
    <cellStyle name="Calculation 5 7 3 2 3" xfId="12700" xr:uid="{BD2A31E5-0552-4FE4-9535-35B913A84B95}"/>
    <cellStyle name="Calculation 5 7 3 2 4" xfId="13892" xr:uid="{2D419A2D-9443-49AE-B00D-6EF038CF00B7}"/>
    <cellStyle name="Calculation 5 7 3 3" xfId="10094" xr:uid="{D54730E0-6473-4BAF-B22B-5CD036540364}"/>
    <cellStyle name="Calculation 5 7 3 3 2" xfId="11640" xr:uid="{FA041461-8F19-4789-A159-7F99D2C89307}"/>
    <cellStyle name="Calculation 5 7 3 3 3" xfId="12913" xr:uid="{84C2B321-60B4-4C21-99B3-322C6E0DE774}"/>
    <cellStyle name="Calculation 5 7 3 3 4" xfId="14105" xr:uid="{C68A2EF6-18D0-4493-AD17-E573DDF6FB9D}"/>
    <cellStyle name="Calculation 5 7 3 4" xfId="10375" xr:uid="{D704E71A-C441-4C8D-B66E-DE75A264470D}"/>
    <cellStyle name="Calculation 5 7 3 4 2" xfId="11921" xr:uid="{1A5B3E96-DE5E-47FB-8707-E9855C5F173A}"/>
    <cellStyle name="Calculation 5 7 3 4 3" xfId="13194" xr:uid="{17DD3355-1A5C-420D-A3EB-AF26F2ABF96D}"/>
    <cellStyle name="Calculation 5 7 3 4 4" xfId="14386" xr:uid="{ADAA6B55-8257-4E54-91BA-69E4C3BEB6A7}"/>
    <cellStyle name="Calculation 5 7 3 5" xfId="10923" xr:uid="{971A1DEE-AD16-4476-81A9-C9D2FE51291D}"/>
    <cellStyle name="Calculation 5 7 3 6" xfId="12227" xr:uid="{4FE61BC7-B619-42B3-BBD5-99E07B0B2FD1}"/>
    <cellStyle name="Calculation 5 7 3 7" xfId="13419" xr:uid="{697BB02B-9278-45B6-83CE-FC1503F142C9}"/>
    <cellStyle name="Calculation 5 7 4" xfId="9561" xr:uid="{99FD02A6-31A8-43AD-B350-C02F5079E590}"/>
    <cellStyle name="Calculation 5 7 4 2" xfId="11107" xr:uid="{86B9D5BC-174A-4264-9D6E-B66409940FF4}"/>
    <cellStyle name="Calculation 5 7 4 3" xfId="12403" xr:uid="{86388453-0D7F-49BC-AB4A-8A5D3493A54B}"/>
    <cellStyle name="Calculation 5 7 4 4" xfId="13595" xr:uid="{BE110852-A3B1-4A2A-8EC2-FFB049F9817C}"/>
    <cellStyle name="Calculation 5 7 5" xfId="10691" xr:uid="{8E6E9036-12FF-48AB-891B-9089DB321E0A}"/>
    <cellStyle name="Calculation 5 7 6" xfId="10546" xr:uid="{903C0AD0-748F-426D-B895-2A40039DA930}"/>
    <cellStyle name="Calculation 5 8" xfId="9261" xr:uid="{AD4C6A5F-537D-4466-9CC9-ABFEAF32ABBA}"/>
    <cellStyle name="Calculation 5 8 2" xfId="9406" xr:uid="{DC75B45E-E452-4679-A076-839D32B63C83}"/>
    <cellStyle name="Calculation 5 8 2 2" xfId="9903" xr:uid="{160A6B27-AC9C-4CF9-87B9-A207E2FA0C55}"/>
    <cellStyle name="Calculation 5 8 2 2 2" xfId="11449" xr:uid="{117D92F1-A251-46BB-AD55-D8AB5D37CC2B}"/>
    <cellStyle name="Calculation 5 8 2 2 3" xfId="12737" xr:uid="{3B6BF164-1240-462B-9B04-768AE7A261FA}"/>
    <cellStyle name="Calculation 5 8 2 2 4" xfId="13929" xr:uid="{7F1E79C8-4789-4512-A583-AC15C4852D94}"/>
    <cellStyle name="Calculation 5 8 2 3" xfId="10131" xr:uid="{B7ECAA36-AA48-4C70-B35F-FF3208BF1001}"/>
    <cellStyle name="Calculation 5 8 2 3 2" xfId="11677" xr:uid="{6F35DEA2-CD96-43B2-A0AF-A5DD40E9C907}"/>
    <cellStyle name="Calculation 5 8 2 3 3" xfId="12950" xr:uid="{7863D274-FBEB-40DD-9A96-0992CA33FB43}"/>
    <cellStyle name="Calculation 5 8 2 3 4" xfId="14142" xr:uid="{EEF028E8-000A-4867-B707-F62874C5BA9B}"/>
    <cellStyle name="Calculation 5 8 2 4" xfId="10412" xr:uid="{B0D01372-1F1A-4A64-A3FF-49F3111CE906}"/>
    <cellStyle name="Calculation 5 8 2 4 2" xfId="11958" xr:uid="{B59E57C2-3C45-485F-AE10-B4F7DDB12D0A}"/>
    <cellStyle name="Calculation 5 8 2 4 3" xfId="13231" xr:uid="{AB43F5DC-D79F-4085-B2B7-A306AFB1DAA2}"/>
    <cellStyle name="Calculation 5 8 2 4 4" xfId="14423" xr:uid="{37F5D269-1D24-4308-A415-4BFC87BDD706}"/>
    <cellStyle name="Calculation 5 8 2 5" xfId="10962" xr:uid="{07EEA213-1940-46E1-9BE2-A3F009941024}"/>
    <cellStyle name="Calculation 5 8 2 6" xfId="12264" xr:uid="{92346F8F-6D1E-4420-AB38-562FC641E195}"/>
    <cellStyle name="Calculation 5 8 2 7" xfId="13456" xr:uid="{632DF8D2-9344-4F6C-A040-64AADC8D323E}"/>
    <cellStyle name="Calculation 5 8 3" xfId="9696" xr:uid="{053DB932-D7B5-4F7E-BA22-5CA14B684FCE}"/>
    <cellStyle name="Calculation 5 8 3 2" xfId="11242" xr:uid="{1D5655F4-2C70-4643-AEB1-6B5176EA0F7F}"/>
    <cellStyle name="Calculation 5 8 3 3" xfId="12535" xr:uid="{DA356CC1-D43A-4DD7-895E-326390A916B4}"/>
    <cellStyle name="Calculation 5 8 3 4" xfId="13727" xr:uid="{0977E3E1-82F8-45DC-B594-68C2F83CFCB4}"/>
    <cellStyle name="Calculation 5 8 4" xfId="10833" xr:uid="{497682A9-79B7-4505-A311-87AEDE2FA38D}"/>
    <cellStyle name="Calculation 5 8 5" xfId="12141" xr:uid="{3331F49E-FB76-4F3C-9E3F-AC99342DB84B}"/>
    <cellStyle name="Calculation 5 9" xfId="9312" xr:uid="{D6987A3D-8A7D-43E1-AE8D-A33E6D83468D}"/>
    <cellStyle name="Calculation 5 9 2" xfId="9814" xr:uid="{10B95737-8EF8-4A52-8311-BABBDBDFB1EE}"/>
    <cellStyle name="Calculation 5 9 2 2" xfId="11360" xr:uid="{455E9386-BE91-4F9F-AD50-7D6414E45542}"/>
    <cellStyle name="Calculation 5 9 2 3" xfId="12648" xr:uid="{3FBDC979-719C-40CC-B9A6-F8AA712C4DD5}"/>
    <cellStyle name="Calculation 5 9 2 4" xfId="13840" xr:uid="{3AF60205-BDAB-4ACC-929B-EEDD2EFBC668}"/>
    <cellStyle name="Calculation 5 9 3" xfId="9662" xr:uid="{EB2D4B10-DA2C-4C61-A618-2D80507F5C76}"/>
    <cellStyle name="Calculation 5 9 3 2" xfId="11208" xr:uid="{C75233AB-BB7F-4AE8-A441-199ACC47E851}"/>
    <cellStyle name="Calculation 5 9 3 3" xfId="12501" xr:uid="{80555291-4869-4B29-BC6F-9F1AAFD6DDD5}"/>
    <cellStyle name="Calculation 5 9 3 4" xfId="13693" xr:uid="{72FBAC7A-8538-46EE-9387-D8C56351D827}"/>
    <cellStyle name="Calculation 5 9 4" xfId="10323" xr:uid="{6D3C31E5-8FE8-46FB-9A28-9815554EF0DA}"/>
    <cellStyle name="Calculation 5 9 4 2" xfId="11869" xr:uid="{2ADF8B5B-6703-497D-86E5-295FBF88CA38}"/>
    <cellStyle name="Calculation 5 9 4 3" xfId="13142" xr:uid="{1C1C50CE-837E-453C-8B64-16F12D8EF34C}"/>
    <cellStyle name="Calculation 5 9 4 4" xfId="14334" xr:uid="{6DD85FCF-C9A0-4BE0-BC35-7156E2DEC084}"/>
    <cellStyle name="Calculation 5 9 5" xfId="10870" xr:uid="{D9719964-1E50-4041-8B70-ED220F9B7CF9}"/>
    <cellStyle name="Calculation 5 9 6" xfId="12175" xr:uid="{110987E2-6637-449C-ACA1-A18159BC3EF0}"/>
    <cellStyle name="Calculation 5 9 7" xfId="13367" xr:uid="{550A600A-5EDB-4C9A-A3C1-2E3A8C923348}"/>
    <cellStyle name="Calculation 6" xfId="7947" xr:uid="{683653AE-3BAA-4C71-8025-E1A8974B429F}"/>
    <cellStyle name="Calculation 6 10" xfId="9560" xr:uid="{577F615D-C17E-4568-B081-28339CAAA42E}"/>
    <cellStyle name="Calculation 6 10 2" xfId="11106" xr:uid="{6361706C-EC4C-44BE-90C7-8E21E8A4AD9D}"/>
    <cellStyle name="Calculation 6 10 3" xfId="12402" xr:uid="{556BB5B6-3009-4C12-9D65-372AAD881712}"/>
    <cellStyle name="Calculation 6 10 4" xfId="13594" xr:uid="{C443D1E7-5B9F-474F-853D-A61577DC03FF}"/>
    <cellStyle name="Calculation 6 11" xfId="10692" xr:uid="{D5BC4D84-C604-4940-8505-F084C711E26E}"/>
    <cellStyle name="Calculation 6 12" xfId="10593" xr:uid="{1385F739-B17F-45BC-B312-7888B66AADB6}"/>
    <cellStyle name="Calculation 6 2" xfId="7948" xr:uid="{D64D659F-56BB-4E0B-997B-718BCEC347DB}"/>
    <cellStyle name="Calculation 6 2 2" xfId="9269" xr:uid="{254F9EFC-2D4D-4F85-8CFB-41E0C28ABA3F}"/>
    <cellStyle name="Calculation 6 2 2 2" xfId="9534" xr:uid="{79563DA3-830B-4C5E-8529-54DC98D8797E}"/>
    <cellStyle name="Calculation 6 2 2 2 2" xfId="10023" xr:uid="{903B5A2C-A404-43EF-A01D-82860E33EEF3}"/>
    <cellStyle name="Calculation 6 2 2 2 2 2" xfId="11569" xr:uid="{FF25411C-FAB3-4E57-9941-B15C157B8A45}"/>
    <cellStyle name="Calculation 6 2 2 2 2 3" xfId="12857" xr:uid="{1E2E78DA-1722-44B6-8B54-7ABF461DA825}"/>
    <cellStyle name="Calculation 6 2 2 2 2 4" xfId="14049" xr:uid="{5BBBF4C8-6864-4AFD-AEA6-609AF10D456E}"/>
    <cellStyle name="Calculation 6 2 2 2 3" xfId="10251" xr:uid="{3A1210A0-1E9A-4570-8138-E148C12D0EC9}"/>
    <cellStyle name="Calculation 6 2 2 2 3 2" xfId="11797" xr:uid="{DD870C94-B79F-4678-9D4C-89CA13DD6E84}"/>
    <cellStyle name="Calculation 6 2 2 2 3 3" xfId="13070" xr:uid="{3B6AA9FD-A66D-408A-ACC0-E96EFE34D7FB}"/>
    <cellStyle name="Calculation 6 2 2 2 3 4" xfId="14262" xr:uid="{A94ED69A-C5A5-4E01-A505-7312A2B672AC}"/>
    <cellStyle name="Calculation 6 2 2 2 4" xfId="10532" xr:uid="{97D829CE-309D-46AD-A1F5-9EFF759191B5}"/>
    <cellStyle name="Calculation 6 2 2 2 4 2" xfId="12078" xr:uid="{0A26A7A2-9E4F-4745-B07F-4A8E61DFE4A8}"/>
    <cellStyle name="Calculation 6 2 2 2 4 3" xfId="13351" xr:uid="{B2D288F4-747E-4453-BBEA-05BFDC45B6EA}"/>
    <cellStyle name="Calculation 6 2 2 2 4 4" xfId="14543" xr:uid="{F749640B-8E32-45C7-A84C-9A03D91A6F7B}"/>
    <cellStyle name="Calculation 6 2 2 2 5" xfId="11085" xr:uid="{79E41395-BF8B-4F55-A9B8-3994C3D51B4F}"/>
    <cellStyle name="Calculation 6 2 2 2 6" xfId="12384" xr:uid="{782C04B4-C05D-4FF2-B5C5-8229F15C2143}"/>
    <cellStyle name="Calculation 6 2 2 2 7" xfId="13576" xr:uid="{9DB56DB9-7C0F-4915-AC1F-CD387ECEB26F}"/>
    <cellStyle name="Calculation 6 2 2 3" xfId="9688" xr:uid="{D28CA80E-2934-4D33-A5EF-A577DB79D2FE}"/>
    <cellStyle name="Calculation 6 2 2 3 2" xfId="11234" xr:uid="{0B153A3D-B8D7-4057-BAD3-623E33536488}"/>
    <cellStyle name="Calculation 6 2 2 3 3" xfId="12527" xr:uid="{0201A314-8D02-4E6B-9802-2F63D89A519C}"/>
    <cellStyle name="Calculation 6 2 2 3 4" xfId="13719" xr:uid="{BEC8F171-8592-479B-AC59-369E60F708F4}"/>
    <cellStyle name="Calculation 6 2 2 4" xfId="10841" xr:uid="{A89633FB-5F6F-4350-BCEA-EB7439EF7F87}"/>
    <cellStyle name="Calculation 6 2 2 5" xfId="12149" xr:uid="{5511554A-ED82-44A0-9DBA-1414BB35B925}"/>
    <cellStyle name="Calculation 6 2 3" xfId="9422" xr:uid="{638CBCC2-0A71-4F50-85E0-E2681E9605AD}"/>
    <cellStyle name="Calculation 6 2 3 2" xfId="9918" xr:uid="{59861E75-2F28-4D88-A021-86B5119C8328}"/>
    <cellStyle name="Calculation 6 2 3 2 2" xfId="11464" xr:uid="{30A1EB26-7A94-40F7-9DFE-8CA72A5A6396}"/>
    <cellStyle name="Calculation 6 2 3 2 3" xfId="12752" xr:uid="{416430CD-17CB-4A1A-A634-605E2974AD45}"/>
    <cellStyle name="Calculation 6 2 3 2 4" xfId="13944" xr:uid="{2980182F-2186-4CE4-93B5-CFD142C44353}"/>
    <cellStyle name="Calculation 6 2 3 3" xfId="10146" xr:uid="{060DE5C2-3EC1-458B-A0AE-0741871FCD3C}"/>
    <cellStyle name="Calculation 6 2 3 3 2" xfId="11692" xr:uid="{4E3D2080-96BB-485D-8DCB-63B777AD10BD}"/>
    <cellStyle name="Calculation 6 2 3 3 3" xfId="12965" xr:uid="{FC370278-1ECD-43B4-8437-46324E733EE3}"/>
    <cellStyle name="Calculation 6 2 3 3 4" xfId="14157" xr:uid="{D594AC45-08A1-419E-A08A-F3987D64880D}"/>
    <cellStyle name="Calculation 6 2 3 4" xfId="10427" xr:uid="{096C443B-C668-4ABA-AC78-74C8552ADEF8}"/>
    <cellStyle name="Calculation 6 2 3 4 2" xfId="11973" xr:uid="{429FF236-26F3-4B5E-ACEF-2968AD0A5BD2}"/>
    <cellStyle name="Calculation 6 2 3 4 3" xfId="13246" xr:uid="{1F998026-CC50-4BA4-B9CA-107A94E4796E}"/>
    <cellStyle name="Calculation 6 2 3 4 4" xfId="14438" xr:uid="{E63C4C8A-41A5-4067-A552-B94D0490E25E}"/>
    <cellStyle name="Calculation 6 2 3 5" xfId="10977" xr:uid="{7887C467-283C-4219-82CB-3AEC51838A05}"/>
    <cellStyle name="Calculation 6 2 3 6" xfId="12279" xr:uid="{616A2B6A-AACB-4180-AD38-8CD8E6A07B8A}"/>
    <cellStyle name="Calculation 6 2 3 7" xfId="13471" xr:uid="{DAADEDB6-24E4-4C78-8BDE-EA25250CF5C5}"/>
    <cellStyle name="Calculation 6 2 4" xfId="9609" xr:uid="{2D5F68E6-FD76-45AA-9A2D-DA50F18A829D}"/>
    <cellStyle name="Calculation 6 2 4 2" xfId="11155" xr:uid="{61F79B6F-60FF-402A-9093-629CDCDEE062}"/>
    <cellStyle name="Calculation 6 2 4 3" xfId="12449" xr:uid="{7338BC08-C60C-4DDD-9826-CDC72F96D8AA}"/>
    <cellStyle name="Calculation 6 2 4 4" xfId="13641" xr:uid="{C3C7A055-03A3-4743-8445-7212DE9E3AF0}"/>
    <cellStyle name="Calculation 6 2 5" xfId="10693" xr:uid="{A1D7E7BD-F2E0-4154-9534-AF802DF6EA1D}"/>
    <cellStyle name="Calculation 6 2 6" xfId="10612" xr:uid="{B0F3BB7B-D828-4A62-9019-413E51C71211}"/>
    <cellStyle name="Calculation 6 3" xfId="7949" xr:uid="{3A436293-49CC-4C2D-971A-94D6B7B47B58}"/>
    <cellStyle name="Calculation 6 3 2" xfId="9270" xr:uid="{2C1C6592-ECF1-4627-9CA3-6D64C51E8CFF}"/>
    <cellStyle name="Calculation 6 3 2 2" xfId="9479" xr:uid="{394277B6-8751-4F9C-80D6-5D868F924AF0}"/>
    <cellStyle name="Calculation 6 3 2 2 2" xfId="9971" xr:uid="{1B380D64-0E45-4FB5-9F25-501763AC8ACB}"/>
    <cellStyle name="Calculation 6 3 2 2 2 2" xfId="11517" xr:uid="{95954668-DE04-4FCB-AA90-1C93E2E1C80F}"/>
    <cellStyle name="Calculation 6 3 2 2 2 3" xfId="12805" xr:uid="{59561FEF-3FA3-4798-BDAE-8B197EC1EEF7}"/>
    <cellStyle name="Calculation 6 3 2 2 2 4" xfId="13997" xr:uid="{C1917EE4-CD78-4F45-8848-6F5076641926}"/>
    <cellStyle name="Calculation 6 3 2 2 3" xfId="10199" xr:uid="{5ED17A45-3FDF-4974-B3CB-25EF502394C4}"/>
    <cellStyle name="Calculation 6 3 2 2 3 2" xfId="11745" xr:uid="{9DF184E8-C7A5-49D0-B0F4-7AF886598F5E}"/>
    <cellStyle name="Calculation 6 3 2 2 3 3" xfId="13018" xr:uid="{981F10EF-70FF-479B-9980-F3A65B909C5C}"/>
    <cellStyle name="Calculation 6 3 2 2 3 4" xfId="14210" xr:uid="{391136F6-D9FA-4051-9A7D-61B13F6CE066}"/>
    <cellStyle name="Calculation 6 3 2 2 4" xfId="10480" xr:uid="{B354137D-F318-4F23-93D2-F7791CE69109}"/>
    <cellStyle name="Calculation 6 3 2 2 4 2" xfId="12026" xr:uid="{69B7EECF-BA96-48A1-BD7C-7DCDE8833EB7}"/>
    <cellStyle name="Calculation 6 3 2 2 4 3" xfId="13299" xr:uid="{D141DE10-0595-432F-A437-8818EE3DABAF}"/>
    <cellStyle name="Calculation 6 3 2 2 4 4" xfId="14491" xr:uid="{16A9BDA9-4DCF-4766-8DBE-AEC61F3C9E5E}"/>
    <cellStyle name="Calculation 6 3 2 2 5" xfId="11031" xr:uid="{0624BB4D-BD09-44D0-9870-71BEE8FDD9B4}"/>
    <cellStyle name="Calculation 6 3 2 2 6" xfId="12332" xr:uid="{CDCB8BE8-2ED8-4994-A66B-02D94AEF153C}"/>
    <cellStyle name="Calculation 6 3 2 2 7" xfId="13524" xr:uid="{3061F131-EBE7-4D54-9028-26EF488D5F4C}"/>
    <cellStyle name="Calculation 6 3 2 3" xfId="9687" xr:uid="{E7AB0BB3-34EF-4F1D-8984-57EEED5A9001}"/>
    <cellStyle name="Calculation 6 3 2 3 2" xfId="11233" xr:uid="{AF161315-A544-4201-94DD-E3CB3A8CA5A4}"/>
    <cellStyle name="Calculation 6 3 2 3 3" xfId="12526" xr:uid="{F84C2FB7-0E1E-4A3E-B2EB-67F12D7ED145}"/>
    <cellStyle name="Calculation 6 3 2 3 4" xfId="13718" xr:uid="{051347E2-369A-4D90-A4B5-023A5EDA0242}"/>
    <cellStyle name="Calculation 6 3 2 4" xfId="10842" xr:uid="{605F8C33-F709-4F7F-BC61-A1D731185795}"/>
    <cellStyle name="Calculation 6 3 2 5" xfId="12150" xr:uid="{DF132171-E3A2-4418-A55A-676E041738FD}"/>
    <cellStyle name="Calculation 6 3 3" xfId="9508" xr:uid="{3EF0B016-6C21-4BD2-A891-295A6611FF5E}"/>
    <cellStyle name="Calculation 6 3 3 2" xfId="9998" xr:uid="{9D35E7B0-2294-401D-9842-AD1A3865588A}"/>
    <cellStyle name="Calculation 6 3 3 2 2" xfId="11544" xr:uid="{C953207F-A1DA-41A2-9199-86898370DA16}"/>
    <cellStyle name="Calculation 6 3 3 2 3" xfId="12832" xr:uid="{7EF15C85-FF12-4F48-B289-81AD341E456B}"/>
    <cellStyle name="Calculation 6 3 3 2 4" xfId="14024" xr:uid="{33DD3FA5-BAE8-4855-97CC-F3B312AA9FFA}"/>
    <cellStyle name="Calculation 6 3 3 3" xfId="10226" xr:uid="{3462F91B-B3C3-43F6-B324-57570F1772C3}"/>
    <cellStyle name="Calculation 6 3 3 3 2" xfId="11772" xr:uid="{301A7F09-6306-480E-AB95-810FBC3608DD}"/>
    <cellStyle name="Calculation 6 3 3 3 3" xfId="13045" xr:uid="{067B0139-C9DC-4990-ADEC-63CD49DD1CDA}"/>
    <cellStyle name="Calculation 6 3 3 3 4" xfId="14237" xr:uid="{B738E28B-25D3-45B7-BE1F-D7653B1BB433}"/>
    <cellStyle name="Calculation 6 3 3 4" xfId="10507" xr:uid="{A7441D0C-00F9-4AFC-9BEB-710169952980}"/>
    <cellStyle name="Calculation 6 3 3 4 2" xfId="12053" xr:uid="{F27A8A19-2857-4174-A174-8B414B059D6C}"/>
    <cellStyle name="Calculation 6 3 3 4 3" xfId="13326" xr:uid="{34B5219E-6C9D-49E1-8F3C-F14967992EF4}"/>
    <cellStyle name="Calculation 6 3 3 4 4" xfId="14518" xr:uid="{6AF370A5-74E3-40C8-B070-B396FB922530}"/>
    <cellStyle name="Calculation 6 3 3 5" xfId="11060" xr:uid="{1C160F25-917B-4D65-AB51-CA553C435E0F}"/>
    <cellStyle name="Calculation 6 3 3 6" xfId="12359" xr:uid="{B026DA82-22FB-4F40-9B09-BA6044E376E3}"/>
    <cellStyle name="Calculation 6 3 3 7" xfId="13551" xr:uid="{1A68E31D-BF88-4CC6-B965-1DA36E4955C5}"/>
    <cellStyle name="Calculation 6 3 4" xfId="9631" xr:uid="{05F07219-A511-424B-A5CD-F396AC3699C4}"/>
    <cellStyle name="Calculation 6 3 4 2" xfId="11177" xr:uid="{7E6E8C81-694F-47FA-8BDE-D735E76896CB}"/>
    <cellStyle name="Calculation 6 3 4 3" xfId="12471" xr:uid="{DE35840A-BDC8-4C0D-8E80-6FF95968DA5A}"/>
    <cellStyle name="Calculation 6 3 4 4" xfId="13663" xr:uid="{2BBF5785-C437-49D6-B96C-67371730723F}"/>
    <cellStyle name="Calculation 6 3 5" xfId="10694" xr:uid="{FE7C19E2-94CE-44D7-94CC-859497110E64}"/>
    <cellStyle name="Calculation 6 3 6" xfId="10569" xr:uid="{77DEE767-362A-4864-9D16-EF63883385F7}"/>
    <cellStyle name="Calculation 6 4" xfId="7950" xr:uid="{C59742E0-A115-4754-A535-DFA18DF9D5CD}"/>
    <cellStyle name="Calculation 6 4 2" xfId="9271" xr:uid="{1F48FFF7-8F02-404B-9472-87A0496844FB}"/>
    <cellStyle name="Calculation 6 4 2 2" xfId="9444" xr:uid="{DBCDCBCD-6781-4EAA-8232-0951AA94583D}"/>
    <cellStyle name="Calculation 6 4 2 2 2" xfId="9936" xr:uid="{25CBB1F2-90E3-416B-8D46-48D12B3C2DA5}"/>
    <cellStyle name="Calculation 6 4 2 2 2 2" xfId="11482" xr:uid="{02DA8D57-A651-4391-A80A-E2E8A161F6F0}"/>
    <cellStyle name="Calculation 6 4 2 2 2 3" xfId="12770" xr:uid="{EC1DFB43-B050-4B57-BDCE-A385B3C0B769}"/>
    <cellStyle name="Calculation 6 4 2 2 2 4" xfId="13962" xr:uid="{16E5FFAE-8B96-4B58-9B31-4CF90E05600F}"/>
    <cellStyle name="Calculation 6 4 2 2 3" xfId="10164" xr:uid="{71B6E2CC-6A58-4335-8045-ED97C7FA2150}"/>
    <cellStyle name="Calculation 6 4 2 2 3 2" xfId="11710" xr:uid="{2268A697-F4D1-4E3F-BDCA-5F41024E65F6}"/>
    <cellStyle name="Calculation 6 4 2 2 3 3" xfId="12983" xr:uid="{6074A7E5-5556-4325-94F0-AB97DD83DFBF}"/>
    <cellStyle name="Calculation 6 4 2 2 3 4" xfId="14175" xr:uid="{CB406C58-59A4-4F5F-A920-C97CDDE84961}"/>
    <cellStyle name="Calculation 6 4 2 2 4" xfId="10445" xr:uid="{20CF8A13-2949-49B0-A0F9-3EFE5C593E44}"/>
    <cellStyle name="Calculation 6 4 2 2 4 2" xfId="11991" xr:uid="{44181A63-DFD9-43C6-B9ED-81A0C95E95E7}"/>
    <cellStyle name="Calculation 6 4 2 2 4 3" xfId="13264" xr:uid="{E9E4CD44-95A0-43FE-BC06-BFD48DE516BF}"/>
    <cellStyle name="Calculation 6 4 2 2 4 4" xfId="14456" xr:uid="{3AE68286-CC7F-463D-85C0-B02158157681}"/>
    <cellStyle name="Calculation 6 4 2 2 5" xfId="10996" xr:uid="{5E46CC35-8ED3-494F-AE31-E3F2E0925C56}"/>
    <cellStyle name="Calculation 6 4 2 2 6" xfId="12297" xr:uid="{8242EEA3-B9D3-41E7-A2FC-ABBC1220C792}"/>
    <cellStyle name="Calculation 6 4 2 2 7" xfId="13489" xr:uid="{269856D5-DDFE-45D6-ADC3-9E911F76A62A}"/>
    <cellStyle name="Calculation 6 4 2 3" xfId="9686" xr:uid="{26A59001-4B4A-4F2B-954E-FECEE20EA19E}"/>
    <cellStyle name="Calculation 6 4 2 3 2" xfId="11232" xr:uid="{01AC91AA-888F-497D-9F24-1363D4888C15}"/>
    <cellStyle name="Calculation 6 4 2 3 3" xfId="12525" xr:uid="{CF73B889-B70A-4F65-A916-563193E37BBA}"/>
    <cellStyle name="Calculation 6 4 2 3 4" xfId="13717" xr:uid="{35BE4F1F-AF4E-4A77-BC7A-C1B352F8BECC}"/>
    <cellStyle name="Calculation 6 4 2 4" xfId="10843" xr:uid="{FB2AB080-413E-4B6D-8F11-6350F2B06A3F}"/>
    <cellStyle name="Calculation 6 4 2 5" xfId="12151" xr:uid="{3F7C7B47-8763-49AE-8BD3-1D7B61BA8D10}"/>
    <cellStyle name="Calculation 6 4 3" xfId="9411" xr:uid="{D40CE10C-A6B1-4F50-9BB5-8FE53A8AF25A}"/>
    <cellStyle name="Calculation 6 4 3 2" xfId="9908" xr:uid="{1657F06B-800D-4524-986A-EA3EFD74E0E8}"/>
    <cellStyle name="Calculation 6 4 3 2 2" xfId="11454" xr:uid="{31E386DC-7CE0-4A36-BAE4-D46A9CE4E9C4}"/>
    <cellStyle name="Calculation 6 4 3 2 3" xfId="12742" xr:uid="{BC7060C0-9EAA-4CF3-9E1E-2EEBD2F69806}"/>
    <cellStyle name="Calculation 6 4 3 2 4" xfId="13934" xr:uid="{B69BB63E-24CC-4CA2-B1ED-3EC3E530C96D}"/>
    <cellStyle name="Calculation 6 4 3 3" xfId="10136" xr:uid="{D9353C11-6368-40DB-B63C-8D3CBE011499}"/>
    <cellStyle name="Calculation 6 4 3 3 2" xfId="11682" xr:uid="{A218E74B-A552-404D-93C5-02198B849D8D}"/>
    <cellStyle name="Calculation 6 4 3 3 3" xfId="12955" xr:uid="{01A2FE77-C826-4C34-9753-36F9647DDF7B}"/>
    <cellStyle name="Calculation 6 4 3 3 4" xfId="14147" xr:uid="{0BDE40DB-783B-4167-98A7-2281E38785EC}"/>
    <cellStyle name="Calculation 6 4 3 4" xfId="10417" xr:uid="{72E7E067-E904-40D7-ADA0-DB5E862E2B0D}"/>
    <cellStyle name="Calculation 6 4 3 4 2" xfId="11963" xr:uid="{F4D895E1-D650-4D6B-800F-A2AE4BA51FF5}"/>
    <cellStyle name="Calculation 6 4 3 4 3" xfId="13236" xr:uid="{00863A62-765D-4D04-824F-E3B39EF775E6}"/>
    <cellStyle name="Calculation 6 4 3 4 4" xfId="14428" xr:uid="{4CB17198-EA27-4456-90EF-284B4A003DD3}"/>
    <cellStyle name="Calculation 6 4 3 5" xfId="10967" xr:uid="{1562087D-A4DE-4347-9E55-1E1C2170286B}"/>
    <cellStyle name="Calculation 6 4 3 6" xfId="12269" xr:uid="{6EE8EB96-897B-4435-BA8F-5F0A4CB5DDC1}"/>
    <cellStyle name="Calculation 6 4 3 7" xfId="13461" xr:uid="{2A24A769-D342-4914-BCC2-B87427D12FC0}"/>
    <cellStyle name="Calculation 6 4 4" xfId="9583" xr:uid="{DE5FD1A1-ACE8-412F-8FF1-695004DA3FCA}"/>
    <cellStyle name="Calculation 6 4 4 2" xfId="11129" xr:uid="{280C5CFE-B349-47BC-AE14-E9D9449B5B14}"/>
    <cellStyle name="Calculation 6 4 4 3" xfId="12424" xr:uid="{C08BA204-9A8F-4CC4-9A0F-A678108945AE}"/>
    <cellStyle name="Calculation 6 4 4 4" xfId="13616" xr:uid="{EACE65C3-8A27-4628-B387-5A1EA4267E41}"/>
    <cellStyle name="Calculation 6 4 5" xfId="10695" xr:uid="{C2C35F16-E837-46C1-B656-CEC8B90A1AED}"/>
    <cellStyle name="Calculation 6 4 6" xfId="10611" xr:uid="{C08659F1-860B-4020-B9AC-342732880DBB}"/>
    <cellStyle name="Calculation 6 5" xfId="7951" xr:uid="{3C5519C3-A957-48A9-B8A0-F902AB94A4F5}"/>
    <cellStyle name="Calculation 6 5 2" xfId="9272" xr:uid="{73DF5D55-EA7F-43FD-8F0F-03AC6E50FD27}"/>
    <cellStyle name="Calculation 6 5 2 2" xfId="9480" xr:uid="{9AE22C62-AACA-4C0E-84FF-5AA38B597B2A}"/>
    <cellStyle name="Calculation 6 5 2 2 2" xfId="9972" xr:uid="{79C38185-4AC8-4622-8BD5-1CF6BC67284A}"/>
    <cellStyle name="Calculation 6 5 2 2 2 2" xfId="11518" xr:uid="{34C3A33A-09DA-46B6-81A1-0BBB91474B41}"/>
    <cellStyle name="Calculation 6 5 2 2 2 3" xfId="12806" xr:uid="{EE764C24-1CB2-4A36-A695-539550F6F374}"/>
    <cellStyle name="Calculation 6 5 2 2 2 4" xfId="13998" xr:uid="{2AAF5B6F-F040-480E-99D1-DD9D953928D9}"/>
    <cellStyle name="Calculation 6 5 2 2 3" xfId="10200" xr:uid="{7B8FA902-7652-4654-8C34-867185EF2250}"/>
    <cellStyle name="Calculation 6 5 2 2 3 2" xfId="11746" xr:uid="{48B5BDF2-101E-419B-9263-628D03CDF0E4}"/>
    <cellStyle name="Calculation 6 5 2 2 3 3" xfId="13019" xr:uid="{B33DA0C2-90B6-4F03-A6AD-0CA6DB69BCEC}"/>
    <cellStyle name="Calculation 6 5 2 2 3 4" xfId="14211" xr:uid="{0B13B854-2D74-4C50-A862-33AADF3104BE}"/>
    <cellStyle name="Calculation 6 5 2 2 4" xfId="10481" xr:uid="{5BF74813-FB63-4B1B-B5C2-AD1B5D147EEA}"/>
    <cellStyle name="Calculation 6 5 2 2 4 2" xfId="12027" xr:uid="{819C7EDA-D0BA-46B4-93BF-D98050FAB1F5}"/>
    <cellStyle name="Calculation 6 5 2 2 4 3" xfId="13300" xr:uid="{0141BFDE-555D-4BD6-B3F4-7E6DF0873AD9}"/>
    <cellStyle name="Calculation 6 5 2 2 4 4" xfId="14492" xr:uid="{7F7EF623-4F4D-4C3E-BC02-D713C7B30ABA}"/>
    <cellStyle name="Calculation 6 5 2 2 5" xfId="11032" xr:uid="{54C791D7-B9D0-418A-9216-666AC65C720B}"/>
    <cellStyle name="Calculation 6 5 2 2 6" xfId="12333" xr:uid="{C23209B1-2795-43D8-B6C3-EEFFA27A8952}"/>
    <cellStyle name="Calculation 6 5 2 2 7" xfId="13525" xr:uid="{5CBAAB1B-417A-46D8-94DC-191295C53D60}"/>
    <cellStyle name="Calculation 6 5 2 3" xfId="9685" xr:uid="{B5728ABE-DAE6-4383-852D-0885EE2FF350}"/>
    <cellStyle name="Calculation 6 5 2 3 2" xfId="11231" xr:uid="{8571F9EE-8676-4ECB-8ECE-CDEC3AA489CA}"/>
    <cellStyle name="Calculation 6 5 2 3 3" xfId="12524" xr:uid="{6DD9189B-3EDC-45CC-9DC7-76AA9CBA23CC}"/>
    <cellStyle name="Calculation 6 5 2 3 4" xfId="13716" xr:uid="{97C6D8B4-78FF-4BAF-BDA5-92EDF14689A5}"/>
    <cellStyle name="Calculation 6 5 2 4" xfId="10844" xr:uid="{59664A8F-3065-45F5-8388-C2C21AB33A41}"/>
    <cellStyle name="Calculation 6 5 2 5" xfId="12152" xr:uid="{AF607908-EBC0-4EE3-9120-256524BAA9E9}"/>
    <cellStyle name="Calculation 6 5 3" xfId="9356" xr:uid="{232603BF-6FFB-4093-B8EA-86A281DA8D68}"/>
    <cellStyle name="Calculation 6 5 3 2" xfId="9857" xr:uid="{096A645D-BB4F-4A74-AD26-B5F902385185}"/>
    <cellStyle name="Calculation 6 5 3 2 2" xfId="11403" xr:uid="{2F9E9460-62CB-4E10-A6C2-94C61ED8C01E}"/>
    <cellStyle name="Calculation 6 5 3 2 3" xfId="12691" xr:uid="{39216FC3-A81B-4CB5-8C4C-9ED9A97225CA}"/>
    <cellStyle name="Calculation 6 5 3 2 4" xfId="13883" xr:uid="{8F15AD26-1D4B-438F-9176-65643F1E1794}"/>
    <cellStyle name="Calculation 6 5 3 3" xfId="10085" xr:uid="{37F9A97B-5760-42EF-B48A-3FD346CE703D}"/>
    <cellStyle name="Calculation 6 5 3 3 2" xfId="11631" xr:uid="{51D6AE87-7C55-4E7C-993E-D827A37E1FC1}"/>
    <cellStyle name="Calculation 6 5 3 3 3" xfId="12904" xr:uid="{56BD7F5F-26A6-4E82-8A76-9F745BBC023C}"/>
    <cellStyle name="Calculation 6 5 3 3 4" xfId="14096" xr:uid="{85F1B6E0-0170-4035-81F9-66F05057C493}"/>
    <cellStyle name="Calculation 6 5 3 4" xfId="10366" xr:uid="{0EDB3312-F5C3-46B7-B6FA-E7E87FB8F3FD}"/>
    <cellStyle name="Calculation 6 5 3 4 2" xfId="11912" xr:uid="{B9A60FF1-5CE3-4FF5-AE66-D487A1D5221D}"/>
    <cellStyle name="Calculation 6 5 3 4 3" xfId="13185" xr:uid="{750E9F04-B308-4E62-AE42-E26464264DC0}"/>
    <cellStyle name="Calculation 6 5 3 4 4" xfId="14377" xr:uid="{543CE4B1-32DF-4D88-BFB2-26066BA9E819}"/>
    <cellStyle name="Calculation 6 5 3 5" xfId="10914" xr:uid="{DF32FFAB-8970-4E8D-8AFF-74BCF5B655C7}"/>
    <cellStyle name="Calculation 6 5 3 6" xfId="12218" xr:uid="{CBE6C50B-6D35-426F-8FE7-73B901B23D8E}"/>
    <cellStyle name="Calculation 6 5 3 7" xfId="13410" xr:uid="{C4E4D543-2AC4-42BF-B784-1441CFBF6E3D}"/>
    <cellStyle name="Calculation 6 5 4" xfId="9630" xr:uid="{93B38082-3B75-4270-A1C4-449E48783B4A}"/>
    <cellStyle name="Calculation 6 5 4 2" xfId="11176" xr:uid="{BD96C153-04D2-4002-8D4D-457877F409A5}"/>
    <cellStyle name="Calculation 6 5 4 3" xfId="12470" xr:uid="{F5C22501-6C4C-48CE-8A98-189D7CC380F4}"/>
    <cellStyle name="Calculation 6 5 4 4" xfId="13662" xr:uid="{5B117B42-E484-4739-B85A-817355FC98BC}"/>
    <cellStyle name="Calculation 6 5 5" xfId="10696" xr:uid="{8E9348DE-2CEB-44C0-BBF9-5C05715014AB}"/>
    <cellStyle name="Calculation 6 5 6" xfId="10610" xr:uid="{9D6C8B93-F341-4E88-B52B-83FB2D29BEF2}"/>
    <cellStyle name="Calculation 6 6" xfId="7952" xr:uid="{7B493702-5363-4620-91B0-488EFA0D055E}"/>
    <cellStyle name="Calculation 6 6 2" xfId="9273" xr:uid="{0B7A9853-F3C0-4727-9029-9267047F55F5}"/>
    <cellStyle name="Calculation 6 6 2 2" xfId="9476" xr:uid="{E842F9A1-7B96-4E84-81D0-7862A8E8DFF7}"/>
    <cellStyle name="Calculation 6 6 2 2 2" xfId="9968" xr:uid="{5EC31230-006E-41D6-B113-00F8CD7AB74D}"/>
    <cellStyle name="Calculation 6 6 2 2 2 2" xfId="11514" xr:uid="{9D52475C-F637-491E-AFFE-6F5FA9563566}"/>
    <cellStyle name="Calculation 6 6 2 2 2 3" xfId="12802" xr:uid="{1E1EB4E0-6153-42B2-B0BD-A5C21394C8D7}"/>
    <cellStyle name="Calculation 6 6 2 2 2 4" xfId="13994" xr:uid="{F9D9725B-EBAE-4B9E-B016-FF0C783150E1}"/>
    <cellStyle name="Calculation 6 6 2 2 3" xfId="10196" xr:uid="{3842E9BC-8EE8-4292-96E7-32F63759D413}"/>
    <cellStyle name="Calculation 6 6 2 2 3 2" xfId="11742" xr:uid="{BEE997C4-F2FD-48A1-9D22-48D4EB4BC0B3}"/>
    <cellStyle name="Calculation 6 6 2 2 3 3" xfId="13015" xr:uid="{CB955E26-53D1-4265-8DC1-DC0CB8CB3757}"/>
    <cellStyle name="Calculation 6 6 2 2 3 4" xfId="14207" xr:uid="{226304F1-9D31-4C56-A445-7B29731D6AB1}"/>
    <cellStyle name="Calculation 6 6 2 2 4" xfId="10477" xr:uid="{71C07513-90CF-4530-A5AF-71C8E59321EA}"/>
    <cellStyle name="Calculation 6 6 2 2 4 2" xfId="12023" xr:uid="{C6DBCAED-86C8-4B7B-B320-A07E447EB8A8}"/>
    <cellStyle name="Calculation 6 6 2 2 4 3" xfId="13296" xr:uid="{55E8256C-1E84-48CA-96A8-743B96C529EE}"/>
    <cellStyle name="Calculation 6 6 2 2 4 4" xfId="14488" xr:uid="{785F895C-A4A1-44C5-B0AC-E5ADB9F53857}"/>
    <cellStyle name="Calculation 6 6 2 2 5" xfId="11028" xr:uid="{6B69C5CE-1EE7-42A2-A0D8-51A37B96CFF7}"/>
    <cellStyle name="Calculation 6 6 2 2 6" xfId="12329" xr:uid="{ECE04E41-F10E-44BB-8391-09B60A88EAD5}"/>
    <cellStyle name="Calculation 6 6 2 2 7" xfId="13521" xr:uid="{6320E27D-C6FE-4D7C-BAC7-1B5DAA4E8310}"/>
    <cellStyle name="Calculation 6 6 2 3" xfId="9684" xr:uid="{6D040F1F-F439-4DC0-8666-058881FA33E1}"/>
    <cellStyle name="Calculation 6 6 2 3 2" xfId="11230" xr:uid="{7C52CEF0-8919-4BE4-8570-8A1651AA197D}"/>
    <cellStyle name="Calculation 6 6 2 3 3" xfId="12523" xr:uid="{0261043F-33AA-4078-97EE-81DC005E48E1}"/>
    <cellStyle name="Calculation 6 6 2 3 4" xfId="13715" xr:uid="{E4EF14AC-9688-4CCC-AC29-122D978127FA}"/>
    <cellStyle name="Calculation 6 6 2 4" xfId="10845" xr:uid="{9E551431-0251-48AA-92E5-219101485406}"/>
    <cellStyle name="Calculation 6 6 2 5" xfId="12153" xr:uid="{7F294D62-4360-4D77-931D-C0FD41BABEAA}"/>
    <cellStyle name="Calculation 6 6 3" xfId="9516" xr:uid="{E60E0E8F-6457-460C-8EF9-5DFC5AD076A3}"/>
    <cellStyle name="Calculation 6 6 3 2" xfId="10005" xr:uid="{9D05FE92-6603-49DE-941A-9C572ADDCB2C}"/>
    <cellStyle name="Calculation 6 6 3 2 2" xfId="11551" xr:uid="{42BAE854-C6D1-4A7D-A671-C2F83E7AEC7B}"/>
    <cellStyle name="Calculation 6 6 3 2 3" xfId="12839" xr:uid="{B862B1AC-7989-4615-8D5D-B997A641F461}"/>
    <cellStyle name="Calculation 6 6 3 2 4" xfId="14031" xr:uid="{34F65406-A145-4D83-A5F1-B0326D4D3EF9}"/>
    <cellStyle name="Calculation 6 6 3 3" xfId="10233" xr:uid="{4BE5C1C6-F9E8-4FF4-BD4B-D1BDE5B37317}"/>
    <cellStyle name="Calculation 6 6 3 3 2" xfId="11779" xr:uid="{636888B7-B955-46D7-891F-0F70AA25108B}"/>
    <cellStyle name="Calculation 6 6 3 3 3" xfId="13052" xr:uid="{D631B94A-1689-4AB5-B450-7CC4C9E9BFD8}"/>
    <cellStyle name="Calculation 6 6 3 3 4" xfId="14244" xr:uid="{3E0D1977-4C15-4032-8146-767A6B8E7C47}"/>
    <cellStyle name="Calculation 6 6 3 4" xfId="10514" xr:uid="{59651567-2FC7-474D-A45E-7722177FC44C}"/>
    <cellStyle name="Calculation 6 6 3 4 2" xfId="12060" xr:uid="{BE9EB665-AF77-481B-B4F6-4E641B3DF8F1}"/>
    <cellStyle name="Calculation 6 6 3 4 3" xfId="13333" xr:uid="{3FD83C9B-6F15-4404-BC3A-647C86917445}"/>
    <cellStyle name="Calculation 6 6 3 4 4" xfId="14525" xr:uid="{DFC83194-655F-42AA-9D7F-5B6113BA1504}"/>
    <cellStyle name="Calculation 6 6 3 5" xfId="11067" xr:uid="{8EDFA7DA-CC7B-4E17-A786-EEEA8F8C216E}"/>
    <cellStyle name="Calculation 6 6 3 6" xfId="12366" xr:uid="{2DF33C24-202C-442D-832C-90CF5C08A2F2}"/>
    <cellStyle name="Calculation 6 6 3 7" xfId="13558" xr:uid="{FCE444F8-E2BE-46B8-9DA4-EEF69C3B03ED}"/>
    <cellStyle name="Calculation 6 6 4" xfId="9629" xr:uid="{CF8CD0E3-D447-4FE1-B51C-0FDC06E013DD}"/>
    <cellStyle name="Calculation 6 6 4 2" xfId="11175" xr:uid="{D244679C-FAEF-4C76-A9C9-0F9C0D371F36}"/>
    <cellStyle name="Calculation 6 6 4 3" xfId="12469" xr:uid="{60FCFB08-0C91-4837-B9EF-281B488D1676}"/>
    <cellStyle name="Calculation 6 6 4 4" xfId="13661" xr:uid="{FAD32F41-5A2B-4191-8B5A-FF655DC1CB2B}"/>
    <cellStyle name="Calculation 6 6 5" xfId="10697" xr:uid="{51170900-184B-49F0-94E1-DDEE6A1BD90A}"/>
    <cellStyle name="Calculation 6 6 6" xfId="10568" xr:uid="{679E07EB-E47D-45A0-90A7-0B1691836804}"/>
    <cellStyle name="Calculation 6 7" xfId="7953" xr:uid="{F96B6A03-7AEC-46EE-8484-804C9037E984}"/>
    <cellStyle name="Calculation 6 7 2" xfId="9274" xr:uid="{6702637F-103B-4936-87B5-7B45637512FF}"/>
    <cellStyle name="Calculation 6 7 2 2" xfId="9435" xr:uid="{7BBBBC9A-005C-436D-8812-EB6661534886}"/>
    <cellStyle name="Calculation 6 7 2 2 2" xfId="9927" xr:uid="{931F40DB-2ACA-45F8-895A-B4611F0A0D88}"/>
    <cellStyle name="Calculation 6 7 2 2 2 2" xfId="11473" xr:uid="{2E84F9AD-8FCE-4D49-B79A-BC7B7D3B4CC2}"/>
    <cellStyle name="Calculation 6 7 2 2 2 3" xfId="12761" xr:uid="{AD7816F0-A39B-4813-95B2-930FAD88AE6E}"/>
    <cellStyle name="Calculation 6 7 2 2 2 4" xfId="13953" xr:uid="{442F6A1F-022A-456C-9DE4-3B6E2AA2F3C0}"/>
    <cellStyle name="Calculation 6 7 2 2 3" xfId="10155" xr:uid="{875519BC-C60A-4A94-8117-4020A59D46AC}"/>
    <cellStyle name="Calculation 6 7 2 2 3 2" xfId="11701" xr:uid="{0F762048-9D61-456D-99BA-4D54C4EAE5A2}"/>
    <cellStyle name="Calculation 6 7 2 2 3 3" xfId="12974" xr:uid="{C62A6675-CF84-49BA-99FC-5747F954F600}"/>
    <cellStyle name="Calculation 6 7 2 2 3 4" xfId="14166" xr:uid="{4F99E2D1-4EA5-443B-8D87-BD51BAD4F41A}"/>
    <cellStyle name="Calculation 6 7 2 2 4" xfId="10436" xr:uid="{5F5B95A6-DEFF-44D2-B538-6D58501612A3}"/>
    <cellStyle name="Calculation 6 7 2 2 4 2" xfId="11982" xr:uid="{12924928-A253-4440-86AA-87FD84D350C3}"/>
    <cellStyle name="Calculation 6 7 2 2 4 3" xfId="13255" xr:uid="{4FD3E864-81D2-4EEB-9C34-B72E00F78E5D}"/>
    <cellStyle name="Calculation 6 7 2 2 4 4" xfId="14447" xr:uid="{0D8C1ABC-AD5F-4E2C-B1F4-965FB0113F13}"/>
    <cellStyle name="Calculation 6 7 2 2 5" xfId="10987" xr:uid="{65A03EDC-F09F-4796-938F-C2FC7E236C0A}"/>
    <cellStyle name="Calculation 6 7 2 2 6" xfId="12288" xr:uid="{4B99594A-3CE7-4654-BC0F-6A58CCA15FCF}"/>
    <cellStyle name="Calculation 6 7 2 2 7" xfId="13480" xr:uid="{EAA2E13D-E0D1-48AE-B4F9-11C6DF6A4058}"/>
    <cellStyle name="Calculation 6 7 2 3" xfId="9683" xr:uid="{27298A09-CBF7-446A-9D3A-B8CA17720F38}"/>
    <cellStyle name="Calculation 6 7 2 3 2" xfId="11229" xr:uid="{D93A8F89-9D1A-4AC9-8DCC-133FF85E6C0B}"/>
    <cellStyle name="Calculation 6 7 2 3 3" xfId="12522" xr:uid="{8FC6C4F2-B550-49FE-92CD-F5DA95111A17}"/>
    <cellStyle name="Calculation 6 7 2 3 4" xfId="13714" xr:uid="{7860A731-84DD-46BB-A0CA-E547018FD092}"/>
    <cellStyle name="Calculation 6 7 2 4" xfId="10846" xr:uid="{11103DF6-8223-4FD1-8468-6EA4D5C6DF62}"/>
    <cellStyle name="Calculation 6 7 2 5" xfId="12154" xr:uid="{FE28F8BC-6011-4120-BBAF-D13DD107A5F0}"/>
    <cellStyle name="Calculation 6 7 3" xfId="9314" xr:uid="{7508DE5F-A1F7-4172-A2B6-002FA4402FD4}"/>
    <cellStyle name="Calculation 6 7 3 2" xfId="9816" xr:uid="{460A6DE2-8E2E-4B26-B1E9-D9A757D42A6F}"/>
    <cellStyle name="Calculation 6 7 3 2 2" xfId="11362" xr:uid="{D807E7C9-C270-4852-9890-82B9C6D496B7}"/>
    <cellStyle name="Calculation 6 7 3 2 3" xfId="12650" xr:uid="{51B22E43-F974-4AA8-A416-114F91AFCBC1}"/>
    <cellStyle name="Calculation 6 7 3 2 4" xfId="13842" xr:uid="{F2150D8D-6F8F-4C24-A845-0AA21B389D3F}"/>
    <cellStyle name="Calculation 6 7 3 3" xfId="9660" xr:uid="{6BF6F663-C03D-4182-BC09-4DA166CBD2F5}"/>
    <cellStyle name="Calculation 6 7 3 3 2" xfId="11206" xr:uid="{CD7C105F-1502-44F4-965B-237724404BBC}"/>
    <cellStyle name="Calculation 6 7 3 3 3" xfId="12499" xr:uid="{23A2BA6A-40E7-47A4-98C4-F36FBA908348}"/>
    <cellStyle name="Calculation 6 7 3 3 4" xfId="13691" xr:uid="{0124E2DE-E7F9-44D3-8A9B-C9B15C161ED4}"/>
    <cellStyle name="Calculation 6 7 3 4" xfId="10325" xr:uid="{70B16A67-54DB-4D5E-9369-781DDC05DB81}"/>
    <cellStyle name="Calculation 6 7 3 4 2" xfId="11871" xr:uid="{F9E40662-FE3C-4267-9FF5-12C1125CC2B2}"/>
    <cellStyle name="Calculation 6 7 3 4 3" xfId="13144" xr:uid="{7C56551B-A511-47C9-800B-449C0DD04246}"/>
    <cellStyle name="Calculation 6 7 3 4 4" xfId="14336" xr:uid="{F04BC9B3-E633-4158-B661-CFB322190C93}"/>
    <cellStyle name="Calculation 6 7 3 5" xfId="10872" xr:uid="{F1686718-99AD-4EEA-9E67-A19838DC6152}"/>
    <cellStyle name="Calculation 6 7 3 6" xfId="12177" xr:uid="{F20DCE4B-56DB-4419-9E18-7653DB73F93A}"/>
    <cellStyle name="Calculation 6 7 3 7" xfId="13369" xr:uid="{33F64420-F25D-429A-B986-7D5AA29E51E8}"/>
    <cellStyle name="Calculation 6 7 4" xfId="9582" xr:uid="{F0BC2023-6032-4184-821D-2AE1154F2A38}"/>
    <cellStyle name="Calculation 6 7 4 2" xfId="11128" xr:uid="{B958743F-BCC4-478E-8A97-6100B3385362}"/>
    <cellStyle name="Calculation 6 7 4 3" xfId="12423" xr:uid="{F4C7C9A8-398E-42F4-BC67-CF4DF4C3C673}"/>
    <cellStyle name="Calculation 6 7 4 4" xfId="13615" xr:uid="{412FA91B-5D53-4DCE-8B5D-9F96E526C93A}"/>
    <cellStyle name="Calculation 6 7 5" xfId="10698" xr:uid="{01A75290-2745-4AE5-84A4-19FFCEAE6ADB}"/>
    <cellStyle name="Calculation 6 7 6" xfId="10567" xr:uid="{D4064054-6CAB-4C94-B619-BAC32BD7E3E5}"/>
    <cellStyle name="Calculation 6 8" xfId="9268" xr:uid="{97FA5B91-5F54-4C66-9EBB-197C83F97C51}"/>
    <cellStyle name="Calculation 6 8 2" xfId="9351" xr:uid="{241D72AC-C346-459A-88B6-0802EB321858}"/>
    <cellStyle name="Calculation 6 8 2 2" xfId="9852" xr:uid="{BE9CBD55-8058-4585-A223-3F3EF6D1B6B9}"/>
    <cellStyle name="Calculation 6 8 2 2 2" xfId="11398" xr:uid="{1FDC17D8-4B78-4783-8889-38F65E1DA436}"/>
    <cellStyle name="Calculation 6 8 2 2 3" xfId="12686" xr:uid="{850E2961-4116-496B-BE12-CDBFC28890B0}"/>
    <cellStyle name="Calculation 6 8 2 2 4" xfId="13878" xr:uid="{4E7C4122-AC91-482E-8219-3274395B368B}"/>
    <cellStyle name="Calculation 6 8 2 3" xfId="10080" xr:uid="{2EE68F12-AF71-46A7-AA26-6963120FCBCA}"/>
    <cellStyle name="Calculation 6 8 2 3 2" xfId="11626" xr:uid="{FC51F2FF-4788-44D0-99E2-BB1043B10C14}"/>
    <cellStyle name="Calculation 6 8 2 3 3" xfId="12899" xr:uid="{15A9FFDF-36F9-4BAD-A69E-547DFE04104D}"/>
    <cellStyle name="Calculation 6 8 2 3 4" xfId="14091" xr:uid="{9189E3F5-8902-431B-BAB7-545E79509F29}"/>
    <cellStyle name="Calculation 6 8 2 4" xfId="10361" xr:uid="{6C729DF9-8E22-4908-92C3-7CAB5ED6B633}"/>
    <cellStyle name="Calculation 6 8 2 4 2" xfId="11907" xr:uid="{81B52A17-B78E-41AC-8CF2-8CC840840792}"/>
    <cellStyle name="Calculation 6 8 2 4 3" xfId="13180" xr:uid="{3B9C82E6-595B-4933-B938-C296F447958A}"/>
    <cellStyle name="Calculation 6 8 2 4 4" xfId="14372" xr:uid="{92F3AF4A-C1B1-4BFE-8A96-B9D030B7A481}"/>
    <cellStyle name="Calculation 6 8 2 5" xfId="10909" xr:uid="{512D09BD-0CAD-4BFF-B668-4169B9C3D54E}"/>
    <cellStyle name="Calculation 6 8 2 6" xfId="12213" xr:uid="{5529E7AA-441D-4230-9B66-8869819BAF3E}"/>
    <cellStyle name="Calculation 6 8 2 7" xfId="13405" xr:uid="{57777220-4BB2-4A12-9067-FED740050C39}"/>
    <cellStyle name="Calculation 6 8 3" xfId="9689" xr:uid="{653460BE-83A6-419D-B1D4-C61F5CE70566}"/>
    <cellStyle name="Calculation 6 8 3 2" xfId="11235" xr:uid="{EA1F0148-6053-4A72-9FD9-B14F0085D2FA}"/>
    <cellStyle name="Calculation 6 8 3 3" xfId="12528" xr:uid="{6ADEEB13-0B96-4AB5-915E-5C872687133E}"/>
    <cellStyle name="Calculation 6 8 3 4" xfId="13720" xr:uid="{75A031A3-00C7-4181-8473-63C43CD5F6D4}"/>
    <cellStyle name="Calculation 6 8 4" xfId="10840" xr:uid="{E0DFEA7F-C85C-499D-B700-FAB4519C7308}"/>
    <cellStyle name="Calculation 6 8 5" xfId="12148" xr:uid="{7D2487E1-79A3-401A-B637-2D48F8952C32}"/>
    <cellStyle name="Calculation 6 9" xfId="9395" xr:uid="{BEDDE83B-E3D5-4E92-A9B3-1437C1CEEF3C}"/>
    <cellStyle name="Calculation 6 9 2" xfId="9892" xr:uid="{06E1BE74-CE2A-47A7-815C-735EAC620E34}"/>
    <cellStyle name="Calculation 6 9 2 2" xfId="11438" xr:uid="{43A22975-D7DE-4BDC-9864-54781B7FF1C5}"/>
    <cellStyle name="Calculation 6 9 2 3" xfId="12726" xr:uid="{C4462E4F-0FE9-4E3E-BD37-2C3E02234517}"/>
    <cellStyle name="Calculation 6 9 2 4" xfId="13918" xr:uid="{932FF943-3C13-43ED-AE07-F7F302AF01D0}"/>
    <cellStyle name="Calculation 6 9 3" xfId="10120" xr:uid="{DE0E304C-0668-4AE3-B8C6-58E074C616ED}"/>
    <cellStyle name="Calculation 6 9 3 2" xfId="11666" xr:uid="{219CFEC1-A612-42A8-9280-1B5D9820BDC7}"/>
    <cellStyle name="Calculation 6 9 3 3" xfId="12939" xr:uid="{427CE9CC-F90F-4CF4-88DA-0C386CE600D3}"/>
    <cellStyle name="Calculation 6 9 3 4" xfId="14131" xr:uid="{140D9D35-AA89-4A7F-BBF3-7382C5E9FDF0}"/>
    <cellStyle name="Calculation 6 9 4" xfId="10401" xr:uid="{86920428-85A5-4555-AFED-997CC631B2CC}"/>
    <cellStyle name="Calculation 6 9 4 2" xfId="11947" xr:uid="{A0DA74E1-FFF5-4BDF-8E50-D020310A210F}"/>
    <cellStyle name="Calculation 6 9 4 3" xfId="13220" xr:uid="{059FA4AF-D9E5-4FB3-A916-A754FC2BAABF}"/>
    <cellStyle name="Calculation 6 9 4 4" xfId="14412" xr:uid="{148A53CA-091B-4374-A38E-C887E3CE1AB4}"/>
    <cellStyle name="Calculation 6 9 5" xfId="10951" xr:uid="{18B31945-8E15-48A1-958D-8A99D969806C}"/>
    <cellStyle name="Calculation 6 9 6" xfId="12253" xr:uid="{C11762A8-A35A-4177-B213-713A2F33358A}"/>
    <cellStyle name="Calculation 6 9 7" xfId="13445" xr:uid="{6C8B8E3F-48F4-4ACB-A6AB-7ACA50AAEF8D}"/>
    <cellStyle name="Check Cell 2 2" xfId="7954" xr:uid="{43A4F176-C131-41EF-85CF-74F16ED8EAA4}"/>
    <cellStyle name="Check Cell 2 3" xfId="7955" xr:uid="{5D2363AE-6161-42C1-BFE4-37DDD62C83F1}"/>
    <cellStyle name="Check Cell 2 4" xfId="7956" xr:uid="{B2BBA09E-41AB-41B8-B84F-ED841305645B}"/>
    <cellStyle name="Check Cell 2 5" xfId="7957" xr:uid="{60CF534F-8196-4A7A-AE28-B3B2C8526CA1}"/>
    <cellStyle name="Check Cell 2 6" xfId="7958" xr:uid="{AAC70F59-A676-465C-889F-5151A271D32C}"/>
    <cellStyle name="Check Cell 3" xfId="7959" xr:uid="{0D20AE65-B46E-46C0-8523-0D8469371534}"/>
    <cellStyle name="Check Cell 4" xfId="7960" xr:uid="{DBC960E0-E902-4997-ABDD-6FF779FCAF5A}"/>
    <cellStyle name="Check Cell 5" xfId="7961" xr:uid="{FE2F35E7-7AB2-4A95-AFD9-EBDAD079E9D6}"/>
    <cellStyle name="Check Cell 6" xfId="7962" xr:uid="{996C27B7-5137-417B-BED5-9B53BFD5F116}"/>
    <cellStyle name="Comma" xfId="1" builtinId="3"/>
    <cellStyle name="Comma  - Style1" xfId="7963" xr:uid="{7CB0FAFB-472C-4F6D-B315-5107C56AAF34}"/>
    <cellStyle name="Comma  - Style2" xfId="7964" xr:uid="{B015D362-C66A-407E-85BB-8355670BF191}"/>
    <cellStyle name="Comma  - Style3" xfId="7965" xr:uid="{472A40E8-8F9E-4880-8451-D01E9C44AEC8}"/>
    <cellStyle name="Comma  - Style4" xfId="7966" xr:uid="{DD361AB7-9C96-468E-A78B-08ABF3BECA91}"/>
    <cellStyle name="Comma  - Style5" xfId="7967" xr:uid="{98C2FBD9-5C3E-436A-8FB2-5BD965C0996C}"/>
    <cellStyle name="Comma  - Style6" xfId="7968" xr:uid="{E6B2C5AD-0C25-4084-BF23-6397428A150E}"/>
    <cellStyle name="Comma  - Style7" xfId="7969" xr:uid="{6E2C4C24-4737-444F-9587-073EE88590AF}"/>
    <cellStyle name="Comma  - Style8" xfId="7970" xr:uid="{3B011A0B-4AC2-4F03-A749-7E8CEE9B6249}"/>
    <cellStyle name="Comma [0] 2" xfId="783" xr:uid="{ECF2D336-12C4-4256-BE24-50D188DF7BD0}"/>
    <cellStyle name="Comma [0] 2 2" xfId="784" xr:uid="{0E628EFB-3106-4AB7-90D7-BDB249774294}"/>
    <cellStyle name="Comma [0] 2 2 2" xfId="4492" xr:uid="{C8500416-9525-4747-8B33-4867D1F644EE}"/>
    <cellStyle name="Comma [0] 2 3" xfId="785" xr:uid="{3A54AC10-A222-4FA0-B7E6-2CAC819A3152}"/>
    <cellStyle name="Comma [0] 2 3 2" xfId="4493" xr:uid="{DF4EBAB6-3FD2-491C-AB0F-68C5BA2F8CF8}"/>
    <cellStyle name="Comma [0] 2 4" xfId="4494" xr:uid="{B5793251-1049-477D-8D7D-AE782E7CDF75}"/>
    <cellStyle name="Comma [0] 2 5" xfId="7971" xr:uid="{5747EC8C-0875-493C-9270-9B20B7DE9824}"/>
    <cellStyle name="Comma 10" xfId="17" xr:uid="{00000000-0005-0000-0000-000002000000}"/>
    <cellStyle name="Comma 10 10" xfId="43" xr:uid="{EC4CF656-EFA1-4BE7-B938-2B4EB7361AFA}"/>
    <cellStyle name="Comma 10 10 2" xfId="44" xr:uid="{ACDA88F8-4FEA-4268-8580-E75FC5072B3A}"/>
    <cellStyle name="Comma 10 10 2 2" xfId="411" xr:uid="{4023F934-0002-4624-90F4-D4899AD169FF}"/>
    <cellStyle name="Comma 10 10 2 2 2" xfId="786" xr:uid="{C0534A16-DB0D-44AB-A032-E6840A71A869}"/>
    <cellStyle name="Comma 10 10 2 2 2 2" xfId="787" xr:uid="{B763FF63-ED92-46F2-B031-D2ED29517A4B}"/>
    <cellStyle name="Comma 10 10 2 2 2 2 2" xfId="4495" xr:uid="{B3B0E76A-C722-4E3C-83BA-FFE53F4CFF14}"/>
    <cellStyle name="Comma 10 10 2 2 2 3" xfId="4496" xr:uid="{27C871F2-7662-4F2B-B6EC-2C95C94667CC}"/>
    <cellStyle name="Comma 10 10 2 2 3" xfId="788" xr:uid="{50E8E8FE-5203-4E05-92F4-28747788518A}"/>
    <cellStyle name="Comma 10 10 2 2 3 2" xfId="4497" xr:uid="{A5D802B6-BFB2-4A24-B17E-1996BE4A03A3}"/>
    <cellStyle name="Comma 10 10 2 2 4" xfId="3656" xr:uid="{12374A0E-5A49-4949-A67E-B2D85DE2B745}"/>
    <cellStyle name="Comma 10 10 2 3" xfId="789" xr:uid="{A63FFB06-9725-43BE-B72B-78AADCFB0D8C}"/>
    <cellStyle name="Comma 10 10 2 3 2" xfId="790" xr:uid="{C2811501-1D59-42BF-AA20-6C3CE7342143}"/>
    <cellStyle name="Comma 10 10 2 3 2 2" xfId="791" xr:uid="{CA176F03-D4BA-48B1-A6AD-7C57366440C6}"/>
    <cellStyle name="Comma 10 10 2 3 2 2 2" xfId="4498" xr:uid="{CB05C040-D63D-4783-B5A3-6F6A77771EC8}"/>
    <cellStyle name="Comma 10 10 2 3 2 3" xfId="4499" xr:uid="{66E3FD7F-EC2E-4494-8C36-2F7E17880877}"/>
    <cellStyle name="Comma 10 10 2 3 3" xfId="792" xr:uid="{2C4FE21E-05D7-4F66-99EE-2D6F0D17CC90}"/>
    <cellStyle name="Comma 10 10 2 3 3 2" xfId="4500" xr:uid="{1E163B34-E70E-4CB8-986C-B7A812D40098}"/>
    <cellStyle name="Comma 10 10 2 3 4" xfId="3657" xr:uid="{9FDC4C63-016A-4494-B02D-CDFFF566942C}"/>
    <cellStyle name="Comma 10 10 2 4" xfId="793" xr:uid="{22176884-6A35-4D68-9C43-F161381D41A4}"/>
    <cellStyle name="Comma 10 10 2 4 2" xfId="794" xr:uid="{E2E3FD5E-36E5-49A2-8CC4-554640BEC095}"/>
    <cellStyle name="Comma 10 10 2 4 2 2" xfId="795" xr:uid="{A427E773-57DE-4B4B-AE49-49E0483BCB3D}"/>
    <cellStyle name="Comma 10 10 2 4 2 2 2" xfId="796" xr:uid="{BE75C5F2-777C-4C4E-A80C-E4C8D07A600A}"/>
    <cellStyle name="Comma 10 10 2 4 2 2 2 2" xfId="4501" xr:uid="{6C8600B2-ED39-4A0B-8F57-FFE952653251}"/>
    <cellStyle name="Comma 10 10 2 4 2 2 3" xfId="4502" xr:uid="{E43A1674-B463-4A03-8D0A-4C2658499F8C}"/>
    <cellStyle name="Comma 10 10 2 4 2 3" xfId="797" xr:uid="{4CAB07EC-A549-412B-B0B1-E0E9056383A4}"/>
    <cellStyle name="Comma 10 10 2 4 2 3 2" xfId="4503" xr:uid="{8329DE66-8F20-4474-BEBE-A989386CE9EF}"/>
    <cellStyle name="Comma 10 10 2 4 2 4" xfId="3658" xr:uid="{7C2D69B5-0BBD-4B4C-87C9-89655FF684A3}"/>
    <cellStyle name="Comma 10 10 2 4 3" xfId="798" xr:uid="{801F73B7-6367-4A1F-99AC-B371344E33FF}"/>
    <cellStyle name="Comma 10 10 2 4 3 2" xfId="799" xr:uid="{A1FF8EB9-358A-420F-AFC0-AA72F7D18B86}"/>
    <cellStyle name="Comma 10 10 2 4 3 2 2" xfId="4504" xr:uid="{CA1F8F0D-9750-4C73-BA7A-B7629AB326A2}"/>
    <cellStyle name="Comma 10 10 2 4 3 3" xfId="4505" xr:uid="{509F83FA-80A4-412F-A1CB-A8F7880E6B1B}"/>
    <cellStyle name="Comma 10 10 2 4 4" xfId="800" xr:uid="{26DD02EF-2AF5-4C71-9489-2072BE7554C1}"/>
    <cellStyle name="Comma 10 10 2 4 4 2" xfId="4506" xr:uid="{06521AF6-9419-44CD-81DF-1A7A31583E3B}"/>
    <cellStyle name="Comma 10 10 2 4 5" xfId="3659" xr:uid="{E92C0F0D-E05A-43BE-BE4F-EB6EC8E139D3}"/>
    <cellStyle name="Comma 10 10 2 5" xfId="801" xr:uid="{FEC30AEA-6340-403E-A7BA-069AFE7E50AD}"/>
    <cellStyle name="Comma 10 10 2 5 2" xfId="802" xr:uid="{6F07BCA4-4FF3-422E-928D-36675CC19E6B}"/>
    <cellStyle name="Comma 10 10 2 5 2 2" xfId="4507" xr:uid="{6C5CDD02-320C-4A8F-9E7C-293259EF9517}"/>
    <cellStyle name="Comma 10 10 2 5 3" xfId="4508" xr:uid="{9D875766-F4BB-4F2B-821D-98BB88AA8C45}"/>
    <cellStyle name="Comma 10 10 2 6" xfId="803" xr:uid="{9195E606-964E-4CC1-8F44-E4E9A224A666}"/>
    <cellStyle name="Comma 10 10 2 6 2" xfId="804" xr:uid="{D6DAC603-C043-4246-B1F8-EED265CCEF17}"/>
    <cellStyle name="Comma 10 10 2 6 2 2" xfId="3660" xr:uid="{790BA138-0AF2-48AA-8598-3D094F4CC4F0}"/>
    <cellStyle name="Comma 10 10 2 6 3" xfId="4509" xr:uid="{C4A894EF-0A37-4729-BB06-C51CB9ABFC23}"/>
    <cellStyle name="Comma 10 10 2 7" xfId="805" xr:uid="{178613C1-8605-483E-A553-27BF44926753}"/>
    <cellStyle name="Comma 10 10 2 7 2" xfId="4510" xr:uid="{CA7F53FB-9A93-4600-8D10-FE9E8D6055CB}"/>
    <cellStyle name="Comma 10 10 2 8" xfId="3661" xr:uid="{8E8FF4C0-42AD-4CBF-9F63-7616CFCE1AF5}"/>
    <cellStyle name="Comma 10 10 3" xfId="410" xr:uid="{865C6E0A-A5CE-41A5-BF96-7E175B45C475}"/>
    <cellStyle name="Comma 10 10 3 2" xfId="806" xr:uid="{6552623D-B51C-43D9-9BB6-7C06AF423839}"/>
    <cellStyle name="Comma 10 10 3 2 2" xfId="807" xr:uid="{2916EC5E-A600-4932-82E8-0D9CA443752D}"/>
    <cellStyle name="Comma 10 10 3 2 2 2" xfId="4511" xr:uid="{400ED665-EB00-4B6C-AD5E-44684ECB97FB}"/>
    <cellStyle name="Comma 10 10 3 2 3" xfId="4512" xr:uid="{5259DE99-9AA0-4A89-9BD7-1BE47286A9D0}"/>
    <cellStyle name="Comma 10 10 3 3" xfId="808" xr:uid="{BB15B085-8B61-4600-B28D-DC343B667FCB}"/>
    <cellStyle name="Comma 10 10 3 3 2" xfId="4513" xr:uid="{068D6BD7-B1A4-441A-8573-D6DC2250F547}"/>
    <cellStyle name="Comma 10 10 3 4" xfId="3662" xr:uid="{5F5BD8AC-A71F-4D8A-8057-9F3EC6D420BA}"/>
    <cellStyle name="Comma 10 10 4" xfId="809" xr:uid="{65610DAC-1CD1-4EBB-94B6-5214CE15E6FA}"/>
    <cellStyle name="Comma 10 10 4 2" xfId="810" xr:uid="{9378D61F-7487-4FCE-AAE6-D838A583519D}"/>
    <cellStyle name="Comma 10 10 4 2 2" xfId="4514" xr:uid="{1335B8E1-A5FB-45AC-8F7B-19F916267DC8}"/>
    <cellStyle name="Comma 10 10 4 3" xfId="4515" xr:uid="{784E45ED-0A24-4088-A963-4D8B62D6B879}"/>
    <cellStyle name="Comma 10 10 5" xfId="811" xr:uid="{883C0C11-C49D-474B-9235-E0C66CEB17CA}"/>
    <cellStyle name="Comma 10 10 5 2" xfId="4516" xr:uid="{3D1306F4-4E82-421B-A123-38859958F24C}"/>
    <cellStyle name="Comma 10 10 6" xfId="3663" xr:uid="{79D78968-8AE2-4C62-BFFF-09D4D1FF651A}"/>
    <cellStyle name="Comma 10 11" xfId="45" xr:uid="{27EC7430-959E-481E-847C-E59AD6334E93}"/>
    <cellStyle name="Comma 10 11 2" xfId="412" xr:uid="{FBA7F868-2167-4076-A777-BB61511792DB}"/>
    <cellStyle name="Comma 10 11 2 10" xfId="41" xr:uid="{29B8D588-A852-489F-B88B-BE48DDFA3516}"/>
    <cellStyle name="Comma 10 11 2 2" xfId="812" xr:uid="{3F6FB5F2-F8B6-454C-8C1A-4CD10FBDEF16}"/>
    <cellStyle name="Comma 10 11 2 2 2" xfId="766" xr:uid="{02E5B514-AE40-4764-BDE6-F414E87B51FF}"/>
    <cellStyle name="Comma 10 11 2 2 2 2" xfId="3664" xr:uid="{E16E6A3A-86A8-4C96-97D5-5BBAD62CAEA0}"/>
    <cellStyle name="Comma 10 11 2 2 2 2 2" xfId="4517" xr:uid="{B221EAE5-E714-4CB9-8DC6-C4F4777EC509}"/>
    <cellStyle name="Comma 10 11 2 2 2 3" xfId="3665" xr:uid="{D26B0833-D188-41BF-9529-0B583EE14CD4}"/>
    <cellStyle name="Comma 10 11 2 2 2 3 2" xfId="4518" xr:uid="{C49865C0-6841-4658-BC4C-2B241A15767D}"/>
    <cellStyle name="Comma 10 11 2 2 2 4" xfId="4519" xr:uid="{637F4C6C-6039-4AD0-954B-EC4C8544AB07}"/>
    <cellStyle name="Comma 10 11 2 2 2 4 2" xfId="7322" xr:uid="{D7D7C8C7-86FB-4F4B-AB82-E7A65635E2D4}"/>
    <cellStyle name="Comma 10 11 2 2 2 4 2 2" xfId="7380" xr:uid="{C4D9A154-BAF2-4E62-A048-FE8754C1D9DF}"/>
    <cellStyle name="Comma 10 11 2 2 2 4 2 3" xfId="7436" xr:uid="{EF8E1E28-A597-4A62-AC37-D97FE5E125E7}"/>
    <cellStyle name="Comma 10 11 2 2 2 5" xfId="7415" xr:uid="{8B0FD161-22E2-49E7-83D4-E3C852892D2F}"/>
    <cellStyle name="Comma 10 11 2 2 2 6" xfId="7522" xr:uid="{E84A8642-2A9E-433A-9D92-C284C011E191}"/>
    <cellStyle name="Comma 10 11 2 2 3" xfId="4520" xr:uid="{EADD0187-F713-4E4B-A75C-D7747DA1BE47}"/>
    <cellStyle name="Comma 10 11 2 3" xfId="813" xr:uid="{B4F23C19-481A-47C9-9A95-94B7A8593706}"/>
    <cellStyle name="Comma 10 11 2 3 10" xfId="7508" xr:uid="{CDE25A91-F531-4EAF-811E-31011EED018D}"/>
    <cellStyle name="Comma 10 11 2 3 10 2" xfId="7527" xr:uid="{563945FD-9995-4884-9AB6-54121657D60A}"/>
    <cellStyle name="Comma 10 11 2 3 2" xfId="776" xr:uid="{AA9B4E03-BBA3-44ED-A74A-EEE48F3D725A}"/>
    <cellStyle name="Comma 10 11 2 3 2 2" xfId="4521" xr:uid="{EE31F3BE-F58F-4925-B652-ABEE99BB2F9E}"/>
    <cellStyle name="Comma 10 11 2 3 2 2 2" xfId="7330" xr:uid="{27875D26-4A01-493C-A725-3F17B163B5E1}"/>
    <cellStyle name="Comma 10 11 2 3 2 2 2 2" xfId="7390" xr:uid="{CD7BE904-9B0E-4806-B079-8383203AA4A8}"/>
    <cellStyle name="Comma 10 11 2 3 2 2 2 3" xfId="7444" xr:uid="{4BBC80A9-7EB2-46D5-A58A-295716EC4B22}"/>
    <cellStyle name="Comma 10 11 2 3 3" xfId="814" xr:uid="{E3A33F82-7AD1-4894-9934-E1E7827B90A6}"/>
    <cellStyle name="Comma 10 11 2 3 3 2" xfId="4522" xr:uid="{4D832D70-1AFA-4148-B7EA-FB3094209A05}"/>
    <cellStyle name="Comma 10 11 2 3 3 4" xfId="7328" xr:uid="{2C773A2A-4DB2-4978-A8A9-6865DA5DA781}"/>
    <cellStyle name="Comma 10 11 2 3 3 4 2" xfId="7442" xr:uid="{8FCD6514-CAF8-4814-811B-C49BBA7513AA}"/>
    <cellStyle name="Comma 10 11 2 3 4" xfId="3666" xr:uid="{F45CFF18-166C-4B81-ADF0-7694E03C58F8}"/>
    <cellStyle name="Comma 10 11 2 3 4 2" xfId="3667" xr:uid="{924C454C-D59D-4DA6-BB23-6F097F61C3A5}"/>
    <cellStyle name="Comma 10 11 2 3 4 2 2" xfId="4523" xr:uid="{5BA9EEBA-B4F4-45B0-A690-9A2528A6D871}"/>
    <cellStyle name="Comma 10 11 2 3 4 3" xfId="4524" xr:uid="{BA224ADB-89D4-4353-9935-539BC1B5BF0D}"/>
    <cellStyle name="Comma 10 11 2 3 4 5" xfId="7388" xr:uid="{DA4A2FA9-A749-4703-9DF9-EF087F7B04DA}"/>
    <cellStyle name="Comma 10 11 2 3 5" xfId="3668" xr:uid="{02EC766E-F393-44B6-9605-3D11BE9251CC}"/>
    <cellStyle name="Comma 10 11 2 3 5 2" xfId="4525" xr:uid="{0F9BBBFC-D77D-487A-B701-0C3416750098}"/>
    <cellStyle name="Comma 10 11 2 3 6" xfId="4526" xr:uid="{E293AB20-0D4E-487D-841D-9700DFAFEC37}"/>
    <cellStyle name="Comma 10 11 2 3 6 2" xfId="4527" xr:uid="{CFFAD87A-0B58-47FA-9902-5BFD0D64A4FC}"/>
    <cellStyle name="Comma 10 11 2 3 7" xfId="4528" xr:uid="{ED400BC1-361C-49E4-8F26-46F70FFE5206}"/>
    <cellStyle name="Comma 10 11 2 4" xfId="815" xr:uid="{1544CAA0-4014-4703-8104-77C2185CB6B2}"/>
    <cellStyle name="Comma 10 11 2 4 2" xfId="816" xr:uid="{27E69BCB-AC45-4AA8-8A0B-429926488E06}"/>
    <cellStyle name="Comma 10 11 2 4 2 2" xfId="4529" xr:uid="{DA04CB5B-0554-48C9-9FB3-0C882B9AF1DB}"/>
    <cellStyle name="Comma 10 11 2 4 3" xfId="4530" xr:uid="{525D0876-E5AD-4A1F-A1A7-5501D484DAD2}"/>
    <cellStyle name="Comma 10 11 2 5" xfId="817" xr:uid="{41AA791F-B909-45D8-9F5E-30E5FAD100B2}"/>
    <cellStyle name="Comma 10 11 2 5 2" xfId="4531" xr:uid="{D322C01E-FFF2-4925-8235-5D6659C15C8E}"/>
    <cellStyle name="Comma 10 11 2 6" xfId="818" xr:uid="{AD9EFE5B-4D43-40AC-A29A-980430B547FD}"/>
    <cellStyle name="Comma 10 11 2 6 2" xfId="819" xr:uid="{8D0AF7E0-EDCC-4CA2-9AF4-C3CF02EFFCDF}"/>
    <cellStyle name="Comma 10 11 2 6 2 2" xfId="4532" xr:uid="{1EE6F4D1-7D60-44D7-A415-4EB6AF700C3D}"/>
    <cellStyle name="Comma 10 11 2 6 3" xfId="4533" xr:uid="{A1B65A8D-3C7B-4F2A-8AD7-8782BE8E5155}"/>
    <cellStyle name="Comma 10 11 2 7" xfId="4534" xr:uid="{9B52771A-4EC2-41D7-BAF3-DEDA49988B2A}"/>
    <cellStyle name="Comma 10 11 2 8" xfId="7425" xr:uid="{29712A9D-8AB7-4039-8807-264BE42390BF}"/>
    <cellStyle name="Comma 10 11 2 9" xfId="7495" xr:uid="{559D76F7-A0DA-4681-9925-FF57B147DEE3}"/>
    <cellStyle name="Comma 10 11 3" xfId="820" xr:uid="{7A602050-B726-4A37-A448-B2961A9E2769}"/>
    <cellStyle name="Comma 10 11 3 2" xfId="821" xr:uid="{7593C75A-1B4A-4B3B-9094-9677719CB823}"/>
    <cellStyle name="Comma 10 11 3 2 2" xfId="822" xr:uid="{FE15EB2F-5879-42B7-A509-B8D1C57C069E}"/>
    <cellStyle name="Comma 10 11 3 2 2 2" xfId="823" xr:uid="{CF1575E8-12D5-4F17-BB04-0DFC5BDDACAD}"/>
    <cellStyle name="Comma 10 11 3 2 2 2 2" xfId="4535" xr:uid="{B290F827-E613-4214-B788-0C06FA519E3C}"/>
    <cellStyle name="Comma 10 11 3 2 2 3" xfId="4536" xr:uid="{901AAB5E-1DF4-4D94-BB23-E608E247F1C1}"/>
    <cellStyle name="Comma 10 11 3 2 3" xfId="824" xr:uid="{DB82EAE8-3D87-4F4F-8021-F17CE879A63B}"/>
    <cellStyle name="Comma 10 11 3 2 3 2" xfId="4537" xr:uid="{4F385B48-9588-4378-B6C7-EFCAE639ACE1}"/>
    <cellStyle name="Comma 10 11 3 2 4" xfId="3669" xr:uid="{13057DB5-D604-450C-AC92-CB441DDE7770}"/>
    <cellStyle name="Comma 10 11 3 3" xfId="825" xr:uid="{60F34C34-C910-41A7-9B24-9402C303D0D7}"/>
    <cellStyle name="Comma 10 11 3 3 2" xfId="826" xr:uid="{54C37FF2-6955-45DD-AD6A-49FF59C7FC7F}"/>
    <cellStyle name="Comma 10 11 3 3 2 2" xfId="827" xr:uid="{54617E97-E6C2-48FE-8EF9-61CD4B97FE90}"/>
    <cellStyle name="Comma 10 11 3 3 2 2 2" xfId="4538" xr:uid="{26A282F3-5BD4-4387-9720-FF6471D15C9F}"/>
    <cellStyle name="Comma 10 11 3 3 2 3" xfId="3670" xr:uid="{43AED345-98B5-41FF-A28E-4EEF9C9EA78E}"/>
    <cellStyle name="Comma 10 11 3 3 3" xfId="828" xr:uid="{B0BE55BE-3877-4852-90D4-8007BFF2A55E}"/>
    <cellStyle name="Comma 10 11 3 3 3 2" xfId="829" xr:uid="{2E31B2E5-F20A-4C90-BAFE-4AA264907248}"/>
    <cellStyle name="Comma 10 11 3 3 3 2 2" xfId="4539" xr:uid="{D8C24DCC-2A0E-4F6F-895C-E19273E467EB}"/>
    <cellStyle name="Comma 10 11 3 3 3 3" xfId="4540" xr:uid="{FBDB9872-C3EA-44BE-8527-809E64B96A5A}"/>
    <cellStyle name="Comma 10 11 3 3 4" xfId="830" xr:uid="{14DE889E-A98F-4A00-8393-2DCF11E49A9F}"/>
    <cellStyle name="Comma 10 11 3 3 4 2" xfId="4541" xr:uid="{C689FDBE-DFC6-4673-AF8E-3794E6544277}"/>
    <cellStyle name="Comma 10 11 3 3 5" xfId="3671" xr:uid="{A3B286D4-6464-4964-953B-E97E65C0F2B1}"/>
    <cellStyle name="Comma 10 11 3 4" xfId="831" xr:uid="{698935BD-7B5D-4EC8-9667-E7F45EECC968}"/>
    <cellStyle name="Comma 10 11 3 4 2" xfId="832" xr:uid="{B4B97203-89F4-401C-A161-EF765C5B9257}"/>
    <cellStyle name="Comma 10 11 3 4 2 2" xfId="833" xr:uid="{632355D5-35FB-4B07-999B-8481339F7820}"/>
    <cellStyle name="Comma 10 11 3 4 2 2 2" xfId="4542" xr:uid="{EE9C3CB5-32E2-4176-A4E1-3C69CA93F7B8}"/>
    <cellStyle name="Comma 10 11 3 4 2 3" xfId="4543" xr:uid="{BD259613-EEA4-4D7E-AB0F-482B4F934F56}"/>
    <cellStyle name="Comma 10 11 3 4 3" xfId="834" xr:uid="{BDBE2B48-2C6C-4E0F-9EE9-43F4786DDF23}"/>
    <cellStyle name="Comma 10 11 3 4 3 2" xfId="4544" xr:uid="{3F171A87-688A-4693-8BE7-E2C33359FED9}"/>
    <cellStyle name="Comma 10 11 3 4 4" xfId="3672" xr:uid="{B603ECF0-3A68-4DF9-9BC8-0102238C948D}"/>
    <cellStyle name="Comma 10 11 3 5" xfId="835" xr:uid="{FCBFD6B5-CE70-464B-926B-9DAC14093F72}"/>
    <cellStyle name="Comma 10 11 3 5 2" xfId="836" xr:uid="{3E140DBC-6EB9-44F7-B59D-D91E3152063B}"/>
    <cellStyle name="Comma 10 11 3 5 2 2" xfId="4545" xr:uid="{4642F616-B157-4244-8063-3387F9B835B7}"/>
    <cellStyle name="Comma 10 11 3 5 3" xfId="4546" xr:uid="{909D6AB6-34F5-4301-9D0A-766D31C43C7C}"/>
    <cellStyle name="Comma 10 11 3 6" xfId="837" xr:uid="{18C2584B-44FB-4C38-A832-34923BA6C91F}"/>
    <cellStyle name="Comma 10 11 3 6 2" xfId="838" xr:uid="{76042A71-385F-4C49-A63B-47DFC195D23D}"/>
    <cellStyle name="Comma 10 11 3 6 2 2" xfId="4547" xr:uid="{37EE09D4-5C42-442F-949A-B246057B133F}"/>
    <cellStyle name="Comma 10 11 3 6 3" xfId="4548" xr:uid="{545F1161-865A-435F-8F35-A6071DFACB31}"/>
    <cellStyle name="Comma 10 11 3 7" xfId="839" xr:uid="{B0F2CA7E-545F-47F1-947E-CEDF311660DC}"/>
    <cellStyle name="Comma 10 11 3 7 2" xfId="840" xr:uid="{EC44088D-671D-4A17-952C-CCE45E2C45BB}"/>
    <cellStyle name="Comma 10 11 3 7 2 2" xfId="4477" xr:uid="{EC595908-894B-41A0-9E09-43AFD1904CED}"/>
    <cellStyle name="Comma 10 11 3 7 2 2 2" xfId="7337" xr:uid="{8C1A4750-40FA-46DC-A499-1781C6C3F679}"/>
    <cellStyle name="Comma 10 11 3 7 3" xfId="4549" xr:uid="{7E0A7E54-3C36-459C-8843-590B5CB798A5}"/>
    <cellStyle name="Comma 10 11 3 8" xfId="841" xr:uid="{3663750E-C2C8-4046-9CB5-53D09630153A}"/>
    <cellStyle name="Comma 10 11 3 8 2" xfId="4550" xr:uid="{F8387333-4A2E-4CD3-A556-63D30A23FA46}"/>
    <cellStyle name="Comma 10 11 3 9" xfId="3673" xr:uid="{B6A2A4F8-ED1C-4ADF-B78B-675E7C84F05E}"/>
    <cellStyle name="Comma 10 11 4" xfId="842" xr:uid="{7C09D82E-C1AA-4859-80AA-F6C38B1DF613}"/>
    <cellStyle name="Comma 10 11 4 2" xfId="843" xr:uid="{06F72CD3-2B93-403E-AB1C-3F52234655BC}"/>
    <cellStyle name="Comma 10 11 4 2 2" xfId="844" xr:uid="{A4355C34-B339-4C48-9C12-38FFCBACF2DD}"/>
    <cellStyle name="Comma 10 11 4 2 2 2" xfId="4551" xr:uid="{88D74674-48E7-44DB-806E-31CAA027098A}"/>
    <cellStyle name="Comma 10 11 4 2 3" xfId="4552" xr:uid="{A1F8EEE4-8932-467A-9478-79C02A9629E1}"/>
    <cellStyle name="Comma 10 11 4 3" xfId="845" xr:uid="{65661142-86D6-4E57-86D2-6183895BED15}"/>
    <cellStyle name="Comma 10 11 4 3 2" xfId="846" xr:uid="{8809AAA4-8F13-4301-BA74-E972F7A88D23}"/>
    <cellStyle name="Comma 10 11 4 3 2 2" xfId="4553" xr:uid="{442160B5-072C-4000-817F-89D3FC4767A0}"/>
    <cellStyle name="Comma 10 11 4 3 3" xfId="4554" xr:uid="{B633AEC0-ECB3-4D6B-BCF6-E9CBE9F3C706}"/>
    <cellStyle name="Comma 10 11 4 4" xfId="847" xr:uid="{5089BD43-1638-4E07-8616-E01964B7DF22}"/>
    <cellStyle name="Comma 10 11 4 4 2" xfId="848" xr:uid="{F6ED437D-B695-4D0D-97C0-7B9C6C9D291B}"/>
    <cellStyle name="Comma 10 11 4 4 2 2" xfId="4555" xr:uid="{84B1A051-9BEA-42F9-BF52-192D8AADBE6A}"/>
    <cellStyle name="Comma 10 11 4 4 3" xfId="4556" xr:uid="{F3B64CDF-15B1-4194-A8F6-BAC20C0B0029}"/>
    <cellStyle name="Comma 10 11 4 5" xfId="849" xr:uid="{824AA888-F4F7-42D3-80F7-CB6272A055B5}"/>
    <cellStyle name="Comma 10 11 4 5 2" xfId="4557" xr:uid="{C5DF6F6E-3293-453E-AD3D-7A702898C623}"/>
    <cellStyle name="Comma 10 11 4 6" xfId="850" xr:uid="{EAF0301E-2F95-4652-B44C-77CE901FEB73}"/>
    <cellStyle name="Comma 10 11 4 6 2" xfId="851" xr:uid="{0D255FC4-1C8F-4CEC-BBD6-C41252CE23BD}"/>
    <cellStyle name="Comma 10 11 4 6 2 2" xfId="4558" xr:uid="{4FE1081D-49EA-4B7A-9C76-90F81B254235}"/>
    <cellStyle name="Comma 10 11 4 6 3" xfId="4559" xr:uid="{A22719EE-251E-4A20-87D7-81C12C6AAC14}"/>
    <cellStyle name="Comma 10 11 4 6 4" xfId="7514" xr:uid="{4D5B7888-987A-4C87-B273-9178475898A5}"/>
    <cellStyle name="Comma 10 11 4 7" xfId="4560" xr:uid="{C103CF19-977E-447E-85AD-4B630A78E171}"/>
    <cellStyle name="Comma 10 11 4 7 2" xfId="4561" xr:uid="{0450E418-E437-4305-BAA2-23ECABF90DCF}"/>
    <cellStyle name="Comma 10 11 4 8" xfId="4562" xr:uid="{27FB25C3-2D4D-4334-8F3A-F489AFCDCBDF}"/>
    <cellStyle name="Comma 10 11 5" xfId="852" xr:uid="{43AFD8BC-5C00-4CB3-9C22-C126C17AEB5A}"/>
    <cellStyle name="Comma 10 11 5 2" xfId="853" xr:uid="{FC2771CB-3B20-49E2-809F-7ED478CDFABD}"/>
    <cellStyle name="Comma 10 11 5 2 2" xfId="854" xr:uid="{38769657-F519-4BDF-A7A7-7AD3F83565FE}"/>
    <cellStyle name="Comma 10 11 5 2 2 2" xfId="4563" xr:uid="{A7B43271-585F-49BD-BABF-B6932ED0EC22}"/>
    <cellStyle name="Comma 10 11 5 2 3" xfId="4564" xr:uid="{89CD7563-BCAF-40DB-8A7C-951810F88E08}"/>
    <cellStyle name="Comma 10 11 5 3" xfId="855" xr:uid="{F099979A-3996-4418-904A-F567614B7C16}"/>
    <cellStyle name="Comma 10 11 5 3 2" xfId="4565" xr:uid="{F5E9EB75-19ED-4359-93EE-DB9082828847}"/>
    <cellStyle name="Comma 10 11 5 4" xfId="3674" xr:uid="{41649E8E-D981-49C0-8584-BD550CC5C976}"/>
    <cellStyle name="Comma 10 11 6" xfId="856" xr:uid="{539C70AB-C552-4E28-AEB1-D34273C38405}"/>
    <cellStyle name="Comma 10 11 6 2" xfId="857" xr:uid="{5733B5A4-CD6B-4D03-B569-349FC980574C}"/>
    <cellStyle name="Comma 10 11 6 2 2" xfId="4566" xr:uid="{346624C1-6C87-4112-8805-3F6E144625DC}"/>
    <cellStyle name="Comma 10 11 6 3" xfId="4567" xr:uid="{3C90D32C-A0DC-471B-8D11-FC67F37F0093}"/>
    <cellStyle name="Comma 10 11 7" xfId="858" xr:uid="{425D3928-94F9-460A-9E1A-FB881A64BC63}"/>
    <cellStyle name="Comma 10 11 7 2" xfId="4568" xr:uid="{DDC526F1-4663-4229-8789-D692C4714AAF}"/>
    <cellStyle name="Comma 10 11 8" xfId="3675" xr:uid="{CDF76575-B9F2-48F1-95B2-D12C10B267D2}"/>
    <cellStyle name="Comma 10 12" xfId="46" xr:uid="{62543483-202B-4EE5-9EFE-B74DACA7CF23}"/>
    <cellStyle name="Comma 10 12 2" xfId="413" xr:uid="{E27BB453-9DDD-4C2F-A6F1-E7A89F579093}"/>
    <cellStyle name="Comma 10 12 2 2" xfId="859" xr:uid="{878FA237-95C4-4AD5-B8F1-39863D42909A}"/>
    <cellStyle name="Comma 10 12 2 2 2" xfId="860" xr:uid="{1FE6AA2B-BCBD-4CCF-9F66-3B309156DA87}"/>
    <cellStyle name="Comma 10 12 2 2 2 2" xfId="4569" xr:uid="{49AABABB-E595-44AA-B0B9-784CBB6543B2}"/>
    <cellStyle name="Comma 10 12 2 2 3" xfId="4570" xr:uid="{E054EE0A-146A-4186-BC40-1F084015F515}"/>
    <cellStyle name="Comma 10 12 2 3" xfId="861" xr:uid="{D4CA7A19-09AE-4D30-978B-876747B9F267}"/>
    <cellStyle name="Comma 10 12 2 3 2" xfId="4571" xr:uid="{78819C81-B52B-4AD5-91D3-FEFD149CBA7B}"/>
    <cellStyle name="Comma 10 12 2 4" xfId="3676" xr:uid="{E4505403-4667-422C-A490-B3D46FA057B3}"/>
    <cellStyle name="Comma 10 12 3" xfId="862" xr:uid="{89B3ADC2-7145-490A-A59E-380CFDC9DF0C}"/>
    <cellStyle name="Comma 10 12 3 2" xfId="863" xr:uid="{8D1ED48C-2093-4D83-82C5-F8523B6F944B}"/>
    <cellStyle name="Comma 10 12 3 2 2" xfId="864" xr:uid="{DA092998-484D-44DE-8242-3E72D6B2E54C}"/>
    <cellStyle name="Comma 10 12 3 2 2 2" xfId="4572" xr:uid="{8BDF2A9E-BBC7-4B9D-AC50-E63BFF57F0F0}"/>
    <cellStyle name="Comma 10 12 3 2 3" xfId="4573" xr:uid="{0D3A5560-3638-48C7-A830-05D571B47BEC}"/>
    <cellStyle name="Comma 10 12 3 3" xfId="865" xr:uid="{0A6CC916-0789-438C-89DB-3C6876EC376F}"/>
    <cellStyle name="Comma 10 12 3 3 2" xfId="4574" xr:uid="{F0582BA7-2EFC-4F91-AE92-14E6C89B9DE7}"/>
    <cellStyle name="Comma 10 12 3 4" xfId="3677" xr:uid="{0570AA12-B1C4-4C73-833C-FB5BA48FF5F5}"/>
    <cellStyle name="Comma 10 12 4" xfId="866" xr:uid="{F2CF98F0-868A-47DE-BE37-3D909D908AB5}"/>
    <cellStyle name="Comma 10 12 4 2" xfId="867" xr:uid="{34660B3E-E860-418F-B267-3BA56CB0003B}"/>
    <cellStyle name="Comma 10 12 4 2 2" xfId="868" xr:uid="{AE356A9B-60B1-4882-A44D-A527846B647A}"/>
    <cellStyle name="Comma 10 12 4 2 2 2" xfId="4575" xr:uid="{B48A7211-7CF6-477A-8435-7A0E83A6AD92}"/>
    <cellStyle name="Comma 10 12 4 2 3" xfId="4576" xr:uid="{A35D5B06-7A7D-4906-A942-AC56B8FB589C}"/>
    <cellStyle name="Comma 10 12 4 3" xfId="869" xr:uid="{0C4638A6-E8D2-4F71-ACFF-DCBC943F4D00}"/>
    <cellStyle name="Comma 10 12 4 3 2" xfId="870" xr:uid="{A46BBE70-7DF3-49B5-8A9A-259F779AF69D}"/>
    <cellStyle name="Comma 10 12 4 3 2 2" xfId="4577" xr:uid="{D63B3089-03E4-4CBB-AD9E-F2E9D3914A5F}"/>
    <cellStyle name="Comma 10 12 4 3 3" xfId="4578" xr:uid="{C9C755D2-FDC8-45F5-B298-1B869A6E303D}"/>
    <cellStyle name="Comma 10 12 4 4" xfId="871" xr:uid="{77EF276B-7271-4CBB-9CF1-113D25373F91}"/>
    <cellStyle name="Comma 10 12 4 4 2" xfId="4579" xr:uid="{C31735D8-4CD7-4B21-BD78-C56E37691ACA}"/>
    <cellStyle name="Comma 10 12 4 5" xfId="4580" xr:uid="{D9BEC0FC-AC8E-4FC2-90C6-FCEF4AAD7442}"/>
    <cellStyle name="Comma 10 12 5" xfId="872" xr:uid="{E1290074-9288-48E7-B218-0A99D1C57B35}"/>
    <cellStyle name="Comma 10 12 5 2" xfId="873" xr:uid="{43FF9A5D-8A38-4B9F-B4E3-80D0BF747FF7}"/>
    <cellStyle name="Comma 10 12 5 2 2" xfId="4581" xr:uid="{F1023BC7-9713-41FB-BC06-F8915B9982D8}"/>
    <cellStyle name="Comma 10 12 5 3" xfId="4582" xr:uid="{9640EBBA-4356-41E1-9340-5F937181A8BA}"/>
    <cellStyle name="Comma 10 12 6" xfId="874" xr:uid="{5742D3E1-EBB3-4D1B-8FA0-666B3FB7F825}"/>
    <cellStyle name="Comma 10 12 6 2" xfId="4583" xr:uid="{B5D74CCA-1210-4125-A9CF-D43821545705}"/>
    <cellStyle name="Comma 10 12 7" xfId="3678" xr:uid="{5D502EF1-FCA0-450A-9250-573A99A2B4D5}"/>
    <cellStyle name="Comma 10 13" xfId="47" xr:uid="{9591E64C-C48A-470E-B99A-7792E89F6ACE}"/>
    <cellStyle name="Comma 10 13 2" xfId="414" xr:uid="{75550013-C5E0-4FDC-90B9-5279B9B92329}"/>
    <cellStyle name="Comma 10 13 2 2" xfId="875" xr:uid="{072E8B48-36A4-44CF-88EA-B49C0D51FF50}"/>
    <cellStyle name="Comma 10 13 2 2 2" xfId="876" xr:uid="{2C4F7609-843E-41BC-9C3D-6013E37B2523}"/>
    <cellStyle name="Comma 10 13 2 2 2 2" xfId="4584" xr:uid="{81E0BDAA-5709-4A9A-92B8-EF904FB35BDE}"/>
    <cellStyle name="Comma 10 13 2 2 3" xfId="4585" xr:uid="{A924B5F0-1813-460C-83B5-E7258D325EE3}"/>
    <cellStyle name="Comma 10 13 2 3" xfId="877" xr:uid="{C7B4F7F2-F14D-4A28-982B-0C439FEF203C}"/>
    <cellStyle name="Comma 10 13 2 3 2" xfId="4586" xr:uid="{A5325BDF-4CE3-4BA9-8C35-1F7116ABC30C}"/>
    <cellStyle name="Comma 10 13 2 4" xfId="3679" xr:uid="{E2678DA1-C15F-456E-B0A6-166A975706E1}"/>
    <cellStyle name="Comma 10 13 3" xfId="878" xr:uid="{C9966A8D-1C2C-4B92-8908-58647C9E5E48}"/>
    <cellStyle name="Comma 10 13 3 2" xfId="879" xr:uid="{01364E2D-E616-4C7E-A249-9B228350667B}"/>
    <cellStyle name="Comma 10 13 3 2 2" xfId="4587" xr:uid="{E563D0D1-B687-45A6-8055-3BDFB0B7732F}"/>
    <cellStyle name="Comma 10 13 3 3" xfId="4588" xr:uid="{03812600-B46E-4A82-877A-E359312E34FA}"/>
    <cellStyle name="Comma 10 13 4" xfId="880" xr:uid="{89681AD2-7D2A-48D0-BD5D-86775C37CEB1}"/>
    <cellStyle name="Comma 10 13 4 2" xfId="4589" xr:uid="{A23500AB-E3F0-4BED-9256-9FF68D5B97E0}"/>
    <cellStyle name="Comma 10 13 5" xfId="3680" xr:uid="{894F6065-6703-4802-94FF-E430830AFE12}"/>
    <cellStyle name="Comma 10 14" xfId="409" xr:uid="{C6887920-3E0E-4D7B-B90A-92B5A16B95F9}"/>
    <cellStyle name="Comma 10 14 2" xfId="881" xr:uid="{DF808394-F2A1-4B7E-82E6-942C1188AF59}"/>
    <cellStyle name="Comma 10 14 2 2" xfId="882" xr:uid="{B69E36C8-700C-4C0D-87C9-5879D54AFF7B}"/>
    <cellStyle name="Comma 10 14 2 2 2" xfId="4590" xr:uid="{863D9DD7-AE89-4D90-9BE9-C8A69213815B}"/>
    <cellStyle name="Comma 10 14 2 3" xfId="4591" xr:uid="{D6E31B7F-D33A-48A1-A48D-9DB49B60BACE}"/>
    <cellStyle name="Comma 10 14 3" xfId="883" xr:uid="{C6A85C1F-B4BB-41A3-9A76-AF555FA01C6B}"/>
    <cellStyle name="Comma 10 14 3 2" xfId="4592" xr:uid="{230E5AE2-AC5F-412B-A78C-F44856B6D225}"/>
    <cellStyle name="Comma 10 14 4" xfId="3681" xr:uid="{CD012155-417B-408B-A5BC-87B1A2D30C6F}"/>
    <cellStyle name="Comma 10 15" xfId="884" xr:uid="{3524F043-9B4F-42CC-8197-0596A28B128D}"/>
    <cellStyle name="Comma 10 15 2" xfId="885" xr:uid="{7F56436E-E73D-496F-924A-81CC09F47D3E}"/>
    <cellStyle name="Comma 10 15 2 2" xfId="886" xr:uid="{8183CA52-3A9F-43E3-9A1E-AC7CEF11221F}"/>
    <cellStyle name="Comma 10 15 2 2 2" xfId="4593" xr:uid="{75232566-5B9F-436B-B157-E4B649BD4725}"/>
    <cellStyle name="Comma 10 15 2 3" xfId="4594" xr:uid="{D98BE902-2C92-4090-B2F3-76EF58D3B9E6}"/>
    <cellStyle name="Comma 10 15 3" xfId="887" xr:uid="{222EDA7D-A8D5-4443-BCFC-AD4985D428E6}"/>
    <cellStyle name="Comma 10 15 3 2" xfId="888" xr:uid="{B16DE329-C5BB-420C-9224-0BCC3A586C07}"/>
    <cellStyle name="Comma 10 15 3 2 2" xfId="4595" xr:uid="{75377282-9885-4194-B484-9C72A4054482}"/>
    <cellStyle name="Comma 10 15 3 3" xfId="4596" xr:uid="{7BC76298-7545-45C3-9DAE-9367ACDE2CF2}"/>
    <cellStyle name="Comma 10 15 4" xfId="889" xr:uid="{7A1CDF0D-F187-4953-8F27-FEAF92A9D3CF}"/>
    <cellStyle name="Comma 10 15 4 2" xfId="4597" xr:uid="{5A387A9A-202F-4386-898A-DF8DAE9544E3}"/>
    <cellStyle name="Comma 10 15 5" xfId="3682" xr:uid="{DC65909E-9754-418C-958B-57671BAE6EA1}"/>
    <cellStyle name="Comma 10 16" xfId="890" xr:uid="{6CCB8F50-F010-4F95-AF3E-1BCAFAAA5C5F}"/>
    <cellStyle name="Comma 10 16 2" xfId="891" xr:uid="{B32A1B5B-6FA7-42F9-AAAE-C5B51E139BF7}"/>
    <cellStyle name="Comma 10 16 2 2" xfId="4598" xr:uid="{712D0332-05FD-44A6-A555-7C74D669460D}"/>
    <cellStyle name="Comma 10 16 3" xfId="4599" xr:uid="{59CEA495-9D4F-41D6-A97E-0E07942BD4CB}"/>
    <cellStyle name="Comma 10 17" xfId="892" xr:uid="{6C8CAFF9-E2D3-4B9F-8E47-875AD1A26F1F}"/>
    <cellStyle name="Comma 10 17 2" xfId="893" xr:uid="{79EA4D37-6639-412E-8897-C0596C4F682B}"/>
    <cellStyle name="Comma 10 17 2 2" xfId="4600" xr:uid="{81E12887-A7FF-4506-8ABA-CEB11ED34721}"/>
    <cellStyle name="Comma 10 17 3" xfId="4601" xr:uid="{8667A4C6-93BB-4EAF-8C57-45226AE30612}"/>
    <cellStyle name="Comma 10 18" xfId="894" xr:uid="{3102C45A-6088-4521-9F2B-80B075C35EDF}"/>
    <cellStyle name="Comma 10 18 2" xfId="4602" xr:uid="{FDC715A0-2E11-41C2-A578-3916BD54127C}"/>
    <cellStyle name="Comma 10 19" xfId="3683" xr:uid="{AB9732F2-1EE4-4803-B903-168963DEE260}"/>
    <cellStyle name="Comma 10 19 2" xfId="7461" xr:uid="{ACCC5FB9-38B9-4ABB-A3AD-D086208E9893}"/>
    <cellStyle name="Comma 10 2" xfId="26" xr:uid="{00000000-0005-0000-0000-000003000000}"/>
    <cellStyle name="Comma 10 2 10" xfId="49" xr:uid="{F611856F-01DB-4F05-99B8-91BFFAFE7985}"/>
    <cellStyle name="Comma 10 2 10 2" xfId="416" xr:uid="{53295EF9-3B25-4099-A791-E6EA04107105}"/>
    <cellStyle name="Comma 10 2 10 2 2" xfId="895" xr:uid="{AD7822BD-23BD-4E96-86C3-0CB4A3A1D788}"/>
    <cellStyle name="Comma 10 2 10 2 2 2" xfId="896" xr:uid="{BBA9D532-7431-4A3B-9B87-0B5CDD4E0AD1}"/>
    <cellStyle name="Comma 10 2 10 2 2 2 2" xfId="4603" xr:uid="{B6B2270C-54FA-4716-87F5-5622048F0916}"/>
    <cellStyle name="Comma 10 2 10 2 2 3" xfId="4604" xr:uid="{7562D91D-F016-4E2E-AC3E-D33A12E9FA1B}"/>
    <cellStyle name="Comma 10 2 10 2 3" xfId="897" xr:uid="{65CBFABB-D79F-49DD-BE97-4163A41C9C6D}"/>
    <cellStyle name="Comma 10 2 10 2 3 2" xfId="4605" xr:uid="{48776523-160E-42EC-AFC0-FDAEC44C0DC2}"/>
    <cellStyle name="Comma 10 2 10 2 4" xfId="3684" xr:uid="{FEEC1682-CE98-4537-9AEB-670BB416DB0C}"/>
    <cellStyle name="Comma 10 2 10 3" xfId="898" xr:uid="{1B6011C2-B82A-40F5-AD95-7A8EFB84A1A2}"/>
    <cellStyle name="Comma 10 2 10 3 2" xfId="899" xr:uid="{527E78E4-A06D-4F2F-80DD-E7B1736B381F}"/>
    <cellStyle name="Comma 10 2 10 3 2 2" xfId="4606" xr:uid="{ABF6202E-CAC0-4E8B-BD8B-08640E38AF11}"/>
    <cellStyle name="Comma 10 2 10 3 3" xfId="4607" xr:uid="{410119C1-C164-479B-A881-74B89E5D7BA2}"/>
    <cellStyle name="Comma 10 2 10 4" xfId="900" xr:uid="{E34E6164-44A2-49D1-9BEC-4BEDD3554411}"/>
    <cellStyle name="Comma 10 2 10 4 2" xfId="4608" xr:uid="{0E4F5C68-60A5-455D-9E15-DC0161DA3B86}"/>
    <cellStyle name="Comma 10 2 10 5" xfId="3685" xr:uid="{CB3FA2DB-CB17-4C8B-82DA-1CBD9756284A}"/>
    <cellStyle name="Comma 10 2 11" xfId="415" xr:uid="{C794083C-3035-4229-AA34-EABBC159E820}"/>
    <cellStyle name="Comma 10 2 11 2" xfId="901" xr:uid="{AB22E9F4-E0A7-4D62-9560-5472E48E1A33}"/>
    <cellStyle name="Comma 10 2 11 2 2" xfId="902" xr:uid="{FA4C97B4-AB13-49EA-9B5C-2D264E4BBB1F}"/>
    <cellStyle name="Comma 10 2 11 2 2 2" xfId="4609" xr:uid="{25FACA06-DC0B-468A-8146-3D9634A48E63}"/>
    <cellStyle name="Comma 10 2 11 2 3" xfId="4610" xr:uid="{B867A50A-AEEF-44EE-98F4-216B77B58DC7}"/>
    <cellStyle name="Comma 10 2 11 3" xfId="903" xr:uid="{B7B390AB-6D96-4BDB-9B8B-50BE219DD6CC}"/>
    <cellStyle name="Comma 10 2 11 3 2" xfId="4611" xr:uid="{9D235B77-C76A-4B3A-8B58-8E8516CF9EE8}"/>
    <cellStyle name="Comma 10 2 11 4" xfId="3686" xr:uid="{6E74C7A2-8CBA-4710-B852-85E03561362F}"/>
    <cellStyle name="Comma 10 2 12" xfId="904" xr:uid="{4F76C79F-893E-44B8-A1A7-62898707AF40}"/>
    <cellStyle name="Comma 10 2 12 2" xfId="905" xr:uid="{D571C71D-0CEA-4B34-B0B2-4930D965FFE6}"/>
    <cellStyle name="Comma 10 2 12 2 2" xfId="4612" xr:uid="{BC7D00D1-A3A3-4A5B-8970-C9E4DFE937C3}"/>
    <cellStyle name="Comma 10 2 12 3" xfId="4613" xr:uid="{560F73B3-1E4E-4D58-BB39-627388CB45FC}"/>
    <cellStyle name="Comma 10 2 13" xfId="906" xr:uid="{362AB32A-4A6B-405F-81B0-F57F6427034E}"/>
    <cellStyle name="Comma 10 2 13 2" xfId="907" xr:uid="{30A1C38C-4062-4892-AA64-9572BE76DB75}"/>
    <cellStyle name="Comma 10 2 13 2 2" xfId="4614" xr:uid="{53F20E0B-8CE6-4C2E-ACA8-1F38E90C97D6}"/>
    <cellStyle name="Comma 10 2 13 3" xfId="4615" xr:uid="{082E4014-8FD7-4B9C-8BB6-E39B88FCB650}"/>
    <cellStyle name="Comma 10 2 14" xfId="908" xr:uid="{A49AD04F-5C9E-45A9-9A0D-30740BA073D6}"/>
    <cellStyle name="Comma 10 2 14 2" xfId="909" xr:uid="{9520985D-2B4D-4DA2-8EA0-DB50F65446A6}"/>
    <cellStyle name="Comma 10 2 14 2 2" xfId="4616" xr:uid="{F78EF086-320B-4E4E-B5E3-A52076F9439C}"/>
    <cellStyle name="Comma 10 2 14 3" xfId="4617" xr:uid="{8C1C33DE-6BC2-4CD1-9CD5-4EC2C839A074}"/>
    <cellStyle name="Comma 10 2 15" xfId="910" xr:uid="{01152737-BC17-4E43-B7BB-2ACD7D3656F1}"/>
    <cellStyle name="Comma 10 2 15 2" xfId="4618" xr:uid="{27074C6A-BF2A-4DBA-A6C8-7E2A7F3A7C53}"/>
    <cellStyle name="Comma 10 2 16" xfId="3687" xr:uid="{D0AD8094-54FA-4972-A841-E7B29AD1C3FF}"/>
    <cellStyle name="Comma 10 2 17" xfId="48" xr:uid="{8625AF8F-4F9D-42AA-9D5F-05E817217F1A}"/>
    <cellStyle name="Comma 10 2 2" xfId="50" xr:uid="{D9912A03-851F-4121-893C-9C4784833EDD}"/>
    <cellStyle name="Comma 10 2 2 10" xfId="911" xr:uid="{B9189EE6-CF53-4F81-988D-A98660762711}"/>
    <cellStyle name="Comma 10 2 2 10 2" xfId="912" xr:uid="{22F779C6-AD44-4058-A1C4-DCC14EC1C78D}"/>
    <cellStyle name="Comma 10 2 2 10 2 2" xfId="4619" xr:uid="{3B8777D6-F19F-41F3-87E1-D94FD7FB3A94}"/>
    <cellStyle name="Comma 10 2 2 10 3" xfId="4620" xr:uid="{35F6988E-82E2-49DF-99D0-C636F6AD4547}"/>
    <cellStyle name="Comma 10 2 2 11" xfId="913" xr:uid="{AA274752-C7B0-4B86-B793-A997D09E408F}"/>
    <cellStyle name="Comma 10 2 2 11 2" xfId="914" xr:uid="{CDE62A21-9AC7-4ED2-8D6B-6DA00066FB76}"/>
    <cellStyle name="Comma 10 2 2 11 2 2" xfId="4621" xr:uid="{3A1B6FDC-B4E7-43D6-BE15-BA761B2D075A}"/>
    <cellStyle name="Comma 10 2 2 11 3" xfId="4622" xr:uid="{D44FAF09-B364-44BA-952B-35E4355CF090}"/>
    <cellStyle name="Comma 10 2 2 12" xfId="915" xr:uid="{BBFBCD63-2A6D-41A8-9536-EAC747885905}"/>
    <cellStyle name="Comma 10 2 2 12 2" xfId="4623" xr:uid="{47A0DB0A-79B2-408D-A628-8C89CBAAE230}"/>
    <cellStyle name="Comma 10 2 2 13" xfId="3688" xr:uid="{050A455E-63D4-4875-8670-CD846C6D484F}"/>
    <cellStyle name="Comma 10 2 2 2" xfId="51" xr:uid="{B130B483-B768-4103-9F4D-6C78C604EEA7}"/>
    <cellStyle name="Comma 10 2 2 2 2" xfId="52" xr:uid="{907E5452-142C-47F9-BED3-CF9A15DA3668}"/>
    <cellStyle name="Comma 10 2 2 2 2 2" xfId="53" xr:uid="{8C4A463A-0FE6-4924-8078-A263A3ACEE5A}"/>
    <cellStyle name="Comma 10 2 2 2 2 2 10" xfId="4624" xr:uid="{B2DAB4E4-5E22-4A7A-9D33-8F7688DAC9F4}"/>
    <cellStyle name="Comma 10 2 2 2 2 2 2" xfId="420" xr:uid="{0C61F430-A999-43EA-AA4C-3E682506AB36}"/>
    <cellStyle name="Comma 10 2 2 2 2 2 2 2" xfId="916" xr:uid="{B5887626-CD22-4D5B-8779-18E31383AF0F}"/>
    <cellStyle name="Comma 10 2 2 2 2 2 2 2 2" xfId="917" xr:uid="{FF8A7DEB-021D-4F69-8C20-A5EC6D020EC7}"/>
    <cellStyle name="Comma 10 2 2 2 2 2 2 2 2 2" xfId="4625" xr:uid="{9AB8889A-E547-4D17-AEED-83F73D94B9CE}"/>
    <cellStyle name="Comma 10 2 2 2 2 2 2 2 3" xfId="4626" xr:uid="{810B1D66-859E-47AB-BBAF-36E69355D4F0}"/>
    <cellStyle name="Comma 10 2 2 2 2 2 2 3" xfId="918" xr:uid="{AAC6F3EA-6977-494D-97B9-4D4B1DFF3926}"/>
    <cellStyle name="Comma 10 2 2 2 2 2 2 3 2" xfId="4627" xr:uid="{0C5B4E03-9539-4B37-9B09-8F94F840AC8A}"/>
    <cellStyle name="Comma 10 2 2 2 2 2 2 4" xfId="3689" xr:uid="{FFA9EC98-B58E-4756-B721-2CD4B84407FE}"/>
    <cellStyle name="Comma 10 2 2 2 2 2 3" xfId="919" xr:uid="{F533EC13-AD43-49BC-B2D4-E26818B4D13F}"/>
    <cellStyle name="Comma 10 2 2 2 2 2 3 2" xfId="920" xr:uid="{4315B279-646F-4843-972F-C616B125CE6A}"/>
    <cellStyle name="Comma 10 2 2 2 2 2 3 2 2" xfId="4628" xr:uid="{C4232F6A-5AB4-45D1-BB1C-DE1EC68AB9D3}"/>
    <cellStyle name="Comma 10 2 2 2 2 2 3 3" xfId="4629" xr:uid="{B165639F-7BAE-4D29-AFCA-F1AB24F54E9B}"/>
    <cellStyle name="Comma 10 2 2 2 2 2 4" xfId="921" xr:uid="{1D642E10-F181-4F8B-9ADD-625269E025EF}"/>
    <cellStyle name="Comma 10 2 2 2 2 2 4 2" xfId="922" xr:uid="{66583D09-FC6C-4D69-B1E1-D3677D1300D6}"/>
    <cellStyle name="Comma 10 2 2 2 2 2 4 2 2" xfId="4630" xr:uid="{C53C6F4E-3CE5-45E4-AA4B-AE1AF5F9ACFA}"/>
    <cellStyle name="Comma 10 2 2 2 2 2 4 3" xfId="923" xr:uid="{C6E7C58B-19EB-4699-BCD6-0FD434038D00}"/>
    <cellStyle name="Comma 10 2 2 2 2 2 4 3 2" xfId="924" xr:uid="{2255B701-B915-41FB-9770-E6EB0B9756A6}"/>
    <cellStyle name="Comma 10 2 2 2 2 2 4 3 2 2" xfId="4631" xr:uid="{E3618090-AC88-443E-84CE-48B70F32F81C}"/>
    <cellStyle name="Comma 10 2 2 2 2 2 4 3 3" xfId="4632" xr:uid="{7B04171D-3D9D-435A-9E60-15435E755D3A}"/>
    <cellStyle name="Comma 10 2 2 2 2 2 4 4" xfId="4633" xr:uid="{28E9DE82-9C92-48BD-87BE-6829C5D71D17}"/>
    <cellStyle name="Comma 10 2 2 2 2 2 4 5" xfId="7360" xr:uid="{C324CA79-4011-4C7A-98CF-B764D7590C53}"/>
    <cellStyle name="Comma 10 2 2 2 2 2 4 6" xfId="7537" xr:uid="{24726E1D-7AC3-41C3-8E54-4D8A2223AE82}"/>
    <cellStyle name="Comma 10 2 2 2 2 2 5" xfId="925" xr:uid="{09D6433C-117E-4059-A611-CED3B514BED4}"/>
    <cellStyle name="Comma 10 2 2 2 2 2 5 2" xfId="926" xr:uid="{45E97C85-EB49-49EF-A95F-0035C74AA768}"/>
    <cellStyle name="Comma 10 2 2 2 2 2 5 2 2" xfId="4634" xr:uid="{D8EB4E77-938A-46B3-B1C5-0663DDD2EE2C}"/>
    <cellStyle name="Comma 10 2 2 2 2 2 5 3" xfId="4635" xr:uid="{9937F4CA-1E9C-4ACD-9A1B-B6F7A5B14AF8}"/>
    <cellStyle name="Comma 10 2 2 2 2 2 6" xfId="927" xr:uid="{746B162F-47B8-419D-8627-C2A5842B66C6}"/>
    <cellStyle name="Comma 10 2 2 2 2 2 6 2" xfId="4636" xr:uid="{6AC86841-7C27-4CA1-AE46-ADE894F72A4E}"/>
    <cellStyle name="Comma 10 2 2 2 2 2 7" xfId="928" xr:uid="{8B7B4BF3-2663-43FB-9B1E-D4CA71D53ECA}"/>
    <cellStyle name="Comma 10 2 2 2 2 2 7 2" xfId="4637" xr:uid="{C26AF210-599E-4C55-84D6-7CAA127AAE28}"/>
    <cellStyle name="Comma 10 2 2 2 2 2 8" xfId="929" xr:uid="{358E6158-C29E-49E7-8828-6732EEF95EFD}"/>
    <cellStyle name="Comma 10 2 2 2 2 2 8 2" xfId="930" xr:uid="{F76B97AA-0A33-4A24-99B3-1F7342C04587}"/>
    <cellStyle name="Comma 10 2 2 2 2 2 8 2 2" xfId="4638" xr:uid="{97E27BCB-C2E5-4237-89D7-3DA059B0683F}"/>
    <cellStyle name="Comma 10 2 2 2 2 2 8 3" xfId="4639" xr:uid="{FE54E67E-A211-4CF7-A606-AC091CD56267}"/>
    <cellStyle name="Comma 10 2 2 2 2 2 8 4" xfId="7529" xr:uid="{B95AB6D2-5BC6-41CD-B44C-4704B167565A}"/>
    <cellStyle name="Comma 10 2 2 2 2 2 9" xfId="4640" xr:uid="{381AF1B5-3A8B-4BA7-90FC-82F64FA87EC2}"/>
    <cellStyle name="Comma 10 2 2 2 2 2 9 2" xfId="4641" xr:uid="{78330A58-C521-46E7-A249-1EB406B1899B}"/>
    <cellStyle name="Comma 10 2 2 2 2 3" xfId="419" xr:uid="{F55D05F6-28A8-4065-B023-32B254B45366}"/>
    <cellStyle name="Comma 10 2 2 2 2 3 2" xfId="931" xr:uid="{15DA10D3-383C-4BF0-BB71-3666B0BFDD33}"/>
    <cellStyle name="Comma 10 2 2 2 2 3 2 2" xfId="932" xr:uid="{9D7119C7-AFE5-43EE-A15B-620B6035C956}"/>
    <cellStyle name="Comma 10 2 2 2 2 3 2 2 2" xfId="4642" xr:uid="{28E3A7A6-A09B-451F-9BED-A2ADC32BFEE9}"/>
    <cellStyle name="Comma 10 2 2 2 2 3 2 3" xfId="4643" xr:uid="{F21DDE6D-A30A-4F10-BD82-CDD549387B89}"/>
    <cellStyle name="Comma 10 2 2 2 2 3 3" xfId="933" xr:uid="{065F825F-173B-4AE8-B696-DCA727D7F1E3}"/>
    <cellStyle name="Comma 10 2 2 2 2 3 3 2" xfId="4644" xr:uid="{A4475982-67CC-4B52-A6C1-D55FB4823525}"/>
    <cellStyle name="Comma 10 2 2 2 2 3 4" xfId="3690" xr:uid="{7240BBFF-E4AC-428E-BEE3-1957BDC7448E}"/>
    <cellStyle name="Comma 10 2 2 2 2 4" xfId="934" xr:uid="{13CD038D-8162-4A1E-9D1B-1A3D9C48B502}"/>
    <cellStyle name="Comma 10 2 2 2 2 4 2" xfId="935" xr:uid="{E3EE8E0B-F1A7-4D4B-BDF6-211543782C34}"/>
    <cellStyle name="Comma 10 2 2 2 2 4 2 2" xfId="4645" xr:uid="{A93C38A1-2BD0-46DF-A994-2D1DA14CED9F}"/>
    <cellStyle name="Comma 10 2 2 2 2 4 3" xfId="4646" xr:uid="{15E780E3-AD85-47C1-A911-A80F7EE7CF3E}"/>
    <cellStyle name="Comma 10 2 2 2 2 5" xfId="936" xr:uid="{3D28BF5F-1F11-4001-B16E-CCF93C6E3761}"/>
    <cellStyle name="Comma 10 2 2 2 2 5 2" xfId="4647" xr:uid="{CCCE85F6-9719-473E-B257-465F489943E7}"/>
    <cellStyle name="Comma 10 2 2 2 2 6" xfId="3691" xr:uid="{9289CE8D-0DF6-4D73-AB17-265BBBBCF52D}"/>
    <cellStyle name="Comma 10 2 2 2 3" xfId="54" xr:uid="{FF44E628-0320-46B6-BBA4-A088608FD5E9}"/>
    <cellStyle name="Comma 10 2 2 2 3 2" xfId="421" xr:uid="{641E5FC1-9F7F-4A07-93A8-D4D2D90B3186}"/>
    <cellStyle name="Comma 10 2 2 2 3 2 2" xfId="937" xr:uid="{B95AF44F-F083-4793-A099-618646405E7A}"/>
    <cellStyle name="Comma 10 2 2 2 3 2 2 2" xfId="938" xr:uid="{74FE4EEA-0B05-4F2C-8F39-D9CDB0F6361E}"/>
    <cellStyle name="Comma 10 2 2 2 3 2 2 2 2" xfId="4648" xr:uid="{FE102EA3-5088-4603-B9FF-EEEA026FD4C8}"/>
    <cellStyle name="Comma 10 2 2 2 3 2 2 3" xfId="4649" xr:uid="{949C81F7-B93C-4FEA-A803-04F74653FCBD}"/>
    <cellStyle name="Comma 10 2 2 2 3 2 3" xfId="939" xr:uid="{97E8747D-D288-41DA-8A0D-CC1ADB90FD06}"/>
    <cellStyle name="Comma 10 2 2 2 3 2 3 2" xfId="4650" xr:uid="{DD957509-C770-4B1A-9E2A-006C3CF353D7}"/>
    <cellStyle name="Comma 10 2 2 2 3 2 4" xfId="3692" xr:uid="{1017D20D-FBE7-4497-9CFB-4CF3F230C637}"/>
    <cellStyle name="Comma 10 2 2 2 3 3" xfId="940" xr:uid="{26006262-1B8A-4DD4-9EBE-5DD98703794A}"/>
    <cellStyle name="Comma 10 2 2 2 3 3 2" xfId="941" xr:uid="{B88BF141-EEDD-4ACA-8873-84070F053D66}"/>
    <cellStyle name="Comma 10 2 2 2 3 3 2 2" xfId="4651" xr:uid="{4CB8B837-9FA2-4834-BAFC-32142F76E649}"/>
    <cellStyle name="Comma 10 2 2 2 3 3 3" xfId="4652" xr:uid="{230CA773-8492-40EA-922C-719DA23EF4F4}"/>
    <cellStyle name="Comma 10 2 2 2 3 4" xfId="942" xr:uid="{C6569A12-8F09-4B32-9053-D8C3F429EC7F}"/>
    <cellStyle name="Comma 10 2 2 2 3 4 2" xfId="4653" xr:uid="{C7D97017-2008-4485-BB36-3979D2CFF922}"/>
    <cellStyle name="Comma 10 2 2 2 3 5" xfId="3693" xr:uid="{D410D16E-C0D5-4F0B-9708-3B6E070A7967}"/>
    <cellStyle name="Comma 10 2 2 2 4" xfId="418" xr:uid="{49C99583-DC85-4374-A5EA-0700A909ADB0}"/>
    <cellStyle name="Comma 10 2 2 2 4 2" xfId="943" xr:uid="{8C33223C-CDAC-488F-8DB3-05C4B9F9F422}"/>
    <cellStyle name="Comma 10 2 2 2 4 2 2" xfId="944" xr:uid="{D07275A5-1930-4DC6-8426-5BD8261C5C06}"/>
    <cellStyle name="Comma 10 2 2 2 4 2 2 2" xfId="4654" xr:uid="{DE4F3ED9-A26E-45AB-8BEE-D11A57F842A8}"/>
    <cellStyle name="Comma 10 2 2 2 4 2 3" xfId="4655" xr:uid="{616489F3-2B98-4A18-B58B-E846DE982FE2}"/>
    <cellStyle name="Comma 10 2 2 2 4 3" xfId="945" xr:uid="{0F24160C-81E9-46FB-93CA-8BA98506B4CD}"/>
    <cellStyle name="Comma 10 2 2 2 4 3 2" xfId="4656" xr:uid="{8C5FF840-8523-4D55-93CA-1753867E8B3E}"/>
    <cellStyle name="Comma 10 2 2 2 4 4" xfId="3694" xr:uid="{899C2171-0C76-4CB0-8093-67A08AD1B79E}"/>
    <cellStyle name="Comma 10 2 2 2 5" xfId="946" xr:uid="{EDDBDC0C-1596-4166-8DAA-E74D6CBBEB36}"/>
    <cellStyle name="Comma 10 2 2 2 5 2" xfId="947" xr:uid="{B5E66FC4-1658-45D3-911A-73562267E475}"/>
    <cellStyle name="Comma 10 2 2 2 5 2 2" xfId="4657" xr:uid="{982129BB-9D47-4543-99C4-0BE4D3BC159D}"/>
    <cellStyle name="Comma 10 2 2 2 5 3" xfId="4658" xr:uid="{DAD8DAFD-4F3B-4370-9905-28FE67351003}"/>
    <cellStyle name="Comma 10 2 2 2 6" xfId="948" xr:uid="{2DC7A1DD-7B8A-4CBE-8317-FE0AE15FA42B}"/>
    <cellStyle name="Comma 10 2 2 2 6 2" xfId="4659" xr:uid="{49731825-7618-4DF8-8E25-78595EA8395A}"/>
    <cellStyle name="Comma 10 2 2 2 7" xfId="3695" xr:uid="{E264F128-BDDB-40D6-8D35-CBA5DA40D86B}"/>
    <cellStyle name="Comma 10 2 2 3" xfId="55" xr:uid="{36F9263B-F7F6-45F3-B460-442F0A95F8DE}"/>
    <cellStyle name="Comma 10 2 2 3 2" xfId="56" xr:uid="{7D1D7CBB-D832-48BB-8D59-A563504856A0}"/>
    <cellStyle name="Comma 10 2 2 3 2 2" xfId="57" xr:uid="{ACA4E219-87D2-462E-9598-72BBCEC34172}"/>
    <cellStyle name="Comma 10 2 2 3 2 2 2" xfId="424" xr:uid="{4C06BFD8-B39C-4354-928C-0D99337ECA23}"/>
    <cellStyle name="Comma 10 2 2 3 2 2 2 2" xfId="949" xr:uid="{9AF204E3-11CA-48FC-892E-F26F30907106}"/>
    <cellStyle name="Comma 10 2 2 3 2 2 2 2 2" xfId="950" xr:uid="{24F5C369-FBD7-4159-B6BA-66D819889115}"/>
    <cellStyle name="Comma 10 2 2 3 2 2 2 2 2 2" xfId="4660" xr:uid="{4D88B072-09F8-446F-BA20-0FF963A6D82A}"/>
    <cellStyle name="Comma 10 2 2 3 2 2 2 2 3" xfId="4661" xr:uid="{F61597B1-200F-4DFB-A44A-86293EC4F5C1}"/>
    <cellStyle name="Comma 10 2 2 3 2 2 2 3" xfId="951" xr:uid="{679D24CA-BB89-4C14-A41C-6E16677E64C1}"/>
    <cellStyle name="Comma 10 2 2 3 2 2 2 3 2" xfId="4662" xr:uid="{B4D1CE98-0587-4B27-A0B8-3F3F31819372}"/>
    <cellStyle name="Comma 10 2 2 3 2 2 2 4" xfId="3696" xr:uid="{5DD4C61D-F103-4D5E-BB5B-20838F21D105}"/>
    <cellStyle name="Comma 10 2 2 3 2 2 3" xfId="952" xr:uid="{EE7B9D06-B9BF-4C6D-8122-81E3FFF27BFE}"/>
    <cellStyle name="Comma 10 2 2 3 2 2 3 2" xfId="953" xr:uid="{3F255348-1427-4F52-8B0F-C915D4D3B77D}"/>
    <cellStyle name="Comma 10 2 2 3 2 2 3 2 2" xfId="4663" xr:uid="{92EA1F96-E7E4-46C8-8590-08B653C3507A}"/>
    <cellStyle name="Comma 10 2 2 3 2 2 3 3" xfId="4664" xr:uid="{0869E720-0428-4018-8900-2C26627842B7}"/>
    <cellStyle name="Comma 10 2 2 3 2 2 4" xfId="954" xr:uid="{D89DDA50-A642-44CF-BF8C-C85A462FD0C8}"/>
    <cellStyle name="Comma 10 2 2 3 2 2 4 2" xfId="4665" xr:uid="{665B7197-F385-4DD9-A68F-BD6DB5CCCF0F}"/>
    <cellStyle name="Comma 10 2 2 3 2 2 5" xfId="3697" xr:uid="{B5490D54-461C-4313-A0FD-CBBE3B7FDA8B}"/>
    <cellStyle name="Comma 10 2 2 3 2 3" xfId="423" xr:uid="{439258F2-1B89-41AE-B4FD-F96BB662D7BC}"/>
    <cellStyle name="Comma 10 2 2 3 2 3 2" xfId="955" xr:uid="{9FF12E4F-5A95-4E89-AFC7-C1EF2940E442}"/>
    <cellStyle name="Comma 10 2 2 3 2 3 2 2" xfId="956" xr:uid="{78F82D01-97D6-46A2-B31B-D4859E670387}"/>
    <cellStyle name="Comma 10 2 2 3 2 3 2 2 2" xfId="4666" xr:uid="{BBE7F017-6F41-4B4A-9BE0-DA75B240161F}"/>
    <cellStyle name="Comma 10 2 2 3 2 3 2 3" xfId="4667" xr:uid="{14F6D3FE-2B5F-4430-AC6A-7F1EA0C08CEA}"/>
    <cellStyle name="Comma 10 2 2 3 2 3 3" xfId="957" xr:uid="{BBDE1C74-0EA2-4390-9C50-65871836ECFA}"/>
    <cellStyle name="Comma 10 2 2 3 2 3 3 2" xfId="4668" xr:uid="{6979ACD9-2E94-46C2-8719-442B249D60FB}"/>
    <cellStyle name="Comma 10 2 2 3 2 3 4" xfId="3698" xr:uid="{7EE4A9A1-956A-4C57-928F-689137E5C154}"/>
    <cellStyle name="Comma 10 2 2 3 2 4" xfId="958" xr:uid="{752A4F05-50C3-4F93-86D8-9A8C5FA98F4E}"/>
    <cellStyle name="Comma 10 2 2 3 2 4 2" xfId="959" xr:uid="{9E8F2F81-13BE-4985-B198-2CE2D8FFC3B3}"/>
    <cellStyle name="Comma 10 2 2 3 2 4 2 2" xfId="4669" xr:uid="{346E5FE9-F129-4F3B-A390-A1468E49D194}"/>
    <cellStyle name="Comma 10 2 2 3 2 4 3" xfId="4670" xr:uid="{070DC5D1-6E7A-46BF-BF70-2100EB31F482}"/>
    <cellStyle name="Comma 10 2 2 3 2 5" xfId="960" xr:uid="{EEB09F33-7875-47EC-8EA3-56A80477A2D8}"/>
    <cellStyle name="Comma 10 2 2 3 2 5 2" xfId="4671" xr:uid="{F8AB8AD7-35BA-4798-AD48-76255DC3B221}"/>
    <cellStyle name="Comma 10 2 2 3 2 6" xfId="3699" xr:uid="{06BDF5DE-115F-4F93-92A3-156CB349D352}"/>
    <cellStyle name="Comma 10 2 2 3 3" xfId="58" xr:uid="{CB527079-4B09-4DB8-9DBF-BF2B9CF5F3A6}"/>
    <cellStyle name="Comma 10 2 2 3 3 2" xfId="425" xr:uid="{E69EDEFF-FF32-4A21-BC41-3F4A2C180F21}"/>
    <cellStyle name="Comma 10 2 2 3 3 2 2" xfId="961" xr:uid="{8193EE37-8917-4B2D-97C7-73E36BA963CC}"/>
    <cellStyle name="Comma 10 2 2 3 3 2 2 2" xfId="962" xr:uid="{53B01C63-4CA9-4556-BF61-2A89DE158465}"/>
    <cellStyle name="Comma 10 2 2 3 3 2 2 2 2" xfId="4672" xr:uid="{316EECA0-A492-495C-AD0C-323264D604B8}"/>
    <cellStyle name="Comma 10 2 2 3 3 2 2 3" xfId="4673" xr:uid="{AA0AD75A-C699-4647-A6FE-E47FCE9BF660}"/>
    <cellStyle name="Comma 10 2 2 3 3 2 3" xfId="963" xr:uid="{425BA2F7-3F38-4FBD-B083-1A272E984C24}"/>
    <cellStyle name="Comma 10 2 2 3 3 2 3 2" xfId="4674" xr:uid="{CFC5F403-CF6E-4A4D-9D7E-296E12A3C0FD}"/>
    <cellStyle name="Comma 10 2 2 3 3 2 4" xfId="3700" xr:uid="{542B2EAF-D972-4DC3-B474-E07520A74554}"/>
    <cellStyle name="Comma 10 2 2 3 3 3" xfId="964" xr:uid="{9ACC4394-F48A-41D6-BBD0-C482F007490A}"/>
    <cellStyle name="Comma 10 2 2 3 3 3 2" xfId="965" xr:uid="{86478619-0928-46DF-BC7E-506FC1768F3D}"/>
    <cellStyle name="Comma 10 2 2 3 3 3 2 2" xfId="4675" xr:uid="{FD7197CE-8416-49EA-8CFE-85065CCDAB69}"/>
    <cellStyle name="Comma 10 2 2 3 3 3 3" xfId="4676" xr:uid="{3FA2AD6C-A9EC-4DEB-AD7F-EAE46031EAFD}"/>
    <cellStyle name="Comma 10 2 2 3 3 4" xfId="966" xr:uid="{819A787F-8436-420D-BCAA-948267B72219}"/>
    <cellStyle name="Comma 10 2 2 3 3 4 2" xfId="4677" xr:uid="{C10F71D5-41F2-4838-BECA-6B2AB2A84DCD}"/>
    <cellStyle name="Comma 10 2 2 3 3 5" xfId="3701" xr:uid="{6DAB4FFD-6878-4C67-A66A-8C64401AECA8}"/>
    <cellStyle name="Comma 10 2 2 3 4" xfId="422" xr:uid="{10B74D61-7C31-460D-ACE2-D80F14DE024F}"/>
    <cellStyle name="Comma 10 2 2 3 4 2" xfId="967" xr:uid="{3361934E-D574-47C4-8065-B228B65753DD}"/>
    <cellStyle name="Comma 10 2 2 3 4 2 2" xfId="968" xr:uid="{CDDA96B1-0786-404A-8548-3928A99D676B}"/>
    <cellStyle name="Comma 10 2 2 3 4 2 2 2" xfId="4678" xr:uid="{1BE3CDB9-C937-45BB-A41B-53FB2CD00E98}"/>
    <cellStyle name="Comma 10 2 2 3 4 2 3" xfId="4679" xr:uid="{8D9F65B6-44F8-4E58-80A5-6D99B7C8A5CB}"/>
    <cellStyle name="Comma 10 2 2 3 4 3" xfId="969" xr:uid="{2322A574-C1A1-4E4B-B7CE-DFD751B19682}"/>
    <cellStyle name="Comma 10 2 2 3 4 3 2" xfId="4680" xr:uid="{6EE4348B-781E-47A9-98C8-50F4FDB9DC3E}"/>
    <cellStyle name="Comma 10 2 2 3 4 4" xfId="3702" xr:uid="{273295B5-5FB0-46B2-9ED2-82D3D0EF9619}"/>
    <cellStyle name="Comma 10 2 2 3 5" xfId="970" xr:uid="{72757997-0833-44B8-9EF0-46EA5A35A091}"/>
    <cellStyle name="Comma 10 2 2 3 5 2" xfId="971" xr:uid="{F503BB0F-556D-4B48-88C7-1DC7B5EB9DDD}"/>
    <cellStyle name="Comma 10 2 2 3 5 2 2" xfId="4681" xr:uid="{025A959B-FB81-4B85-97D5-8A3C0C2F862C}"/>
    <cellStyle name="Comma 10 2 2 3 5 3" xfId="4682" xr:uid="{F98168D9-FD88-458E-8179-57068A0573AD}"/>
    <cellStyle name="Comma 10 2 2 3 6" xfId="972" xr:uid="{7E4395CD-1403-4062-8F9C-42E31407B02B}"/>
    <cellStyle name="Comma 10 2 2 3 6 2" xfId="4683" xr:uid="{E4BE2B32-1C6F-4798-BC06-80E80A011C42}"/>
    <cellStyle name="Comma 10 2 2 3 7" xfId="3703" xr:uid="{8EACA99F-1EBF-42FA-AABF-71B58E14986B}"/>
    <cellStyle name="Comma 10 2 2 4" xfId="59" xr:uid="{44F64CC3-612E-4EBF-9E40-BDC1BC84C302}"/>
    <cellStyle name="Comma 10 2 2 4 2" xfId="60" xr:uid="{BE57E974-0AD1-46A1-A11C-30A142869622}"/>
    <cellStyle name="Comma 10 2 2 4 2 2" xfId="427" xr:uid="{67FCFBFF-AD0B-45B5-B0AD-034634C2A887}"/>
    <cellStyle name="Comma 10 2 2 4 2 2 2" xfId="973" xr:uid="{52B6C5D3-2C1A-4621-87E9-6BE16DAD8E6E}"/>
    <cellStyle name="Comma 10 2 2 4 2 2 2 2" xfId="974" xr:uid="{AF725499-DFF2-4202-BAB7-83668E4AD7CA}"/>
    <cellStyle name="Comma 10 2 2 4 2 2 2 2 2" xfId="4684" xr:uid="{7A5D2C85-680F-4757-9BB6-8981FBBF7BFD}"/>
    <cellStyle name="Comma 10 2 2 4 2 2 2 3" xfId="4685" xr:uid="{B4B0EFEE-F90F-4216-8219-11A46C519ECA}"/>
    <cellStyle name="Comma 10 2 2 4 2 2 3" xfId="975" xr:uid="{3C0E39E5-08F4-432B-B444-670EDCA633D5}"/>
    <cellStyle name="Comma 10 2 2 4 2 2 3 2" xfId="4686" xr:uid="{9090E42B-E518-4358-979E-07E7FF5912F8}"/>
    <cellStyle name="Comma 10 2 2 4 2 2 4" xfId="3704" xr:uid="{736B5259-A79A-4FBF-B786-274024483731}"/>
    <cellStyle name="Comma 10 2 2 4 2 3" xfId="976" xr:uid="{DB14658E-7762-4D30-9F34-50D3BBEEEBB2}"/>
    <cellStyle name="Comma 10 2 2 4 2 3 2" xfId="977" xr:uid="{CE3DBF49-077D-4A5B-8447-E24BE3F7C00D}"/>
    <cellStyle name="Comma 10 2 2 4 2 3 2 2" xfId="4687" xr:uid="{2023E000-86F0-45B7-A5C3-BBD51286A0E0}"/>
    <cellStyle name="Comma 10 2 2 4 2 3 3" xfId="4688" xr:uid="{F3125FF2-CEF6-4517-B731-B3440D77CE1B}"/>
    <cellStyle name="Comma 10 2 2 4 2 4" xfId="978" xr:uid="{9CB4EF75-1925-4D56-9E64-5075CA918C1A}"/>
    <cellStyle name="Comma 10 2 2 4 2 4 2" xfId="4689" xr:uid="{63DC99D5-7C86-4CA1-81E6-45904214294D}"/>
    <cellStyle name="Comma 10 2 2 4 2 5" xfId="3705" xr:uid="{2ED53997-32D9-4ED3-87F4-57D750B2FEED}"/>
    <cellStyle name="Comma 10 2 2 4 3" xfId="426" xr:uid="{A784BDA7-E363-40B1-BDAE-E9782615CC34}"/>
    <cellStyle name="Comma 10 2 2 4 3 2" xfId="979" xr:uid="{BDE47379-DC28-4135-B57F-618D715D7399}"/>
    <cellStyle name="Comma 10 2 2 4 3 2 2" xfId="980" xr:uid="{AE1F2682-9084-4E14-B21F-A0EDC4523745}"/>
    <cellStyle name="Comma 10 2 2 4 3 2 2 2" xfId="4690" xr:uid="{36BF7F30-5C90-4999-8246-AE09D73B8973}"/>
    <cellStyle name="Comma 10 2 2 4 3 2 3" xfId="4691" xr:uid="{DE655DEC-0CFE-4143-BFF1-C9A97C1AF008}"/>
    <cellStyle name="Comma 10 2 2 4 3 3" xfId="981" xr:uid="{7D2CDF96-5641-4EFD-89B4-C6BBF2F5DFE9}"/>
    <cellStyle name="Comma 10 2 2 4 3 3 2" xfId="4692" xr:uid="{4FC835F6-B20B-4F3F-853E-F0664CE46511}"/>
    <cellStyle name="Comma 10 2 2 4 3 4" xfId="3706" xr:uid="{22327A26-B640-44DA-B42E-A4C8156BF459}"/>
    <cellStyle name="Comma 10 2 2 4 4" xfId="982" xr:uid="{B41065C1-7E04-4EB8-B8EE-634BE674C21C}"/>
    <cellStyle name="Comma 10 2 2 4 4 2" xfId="983" xr:uid="{90FEF96C-5CBA-442A-BFBD-3AA6AA4C3345}"/>
    <cellStyle name="Comma 10 2 2 4 4 2 2" xfId="4693" xr:uid="{183F9E1A-B645-4E0C-80C8-319398D31CA3}"/>
    <cellStyle name="Comma 10 2 2 4 4 3" xfId="4694" xr:uid="{97704642-F0E8-41DB-94B0-2ECAADA91C88}"/>
    <cellStyle name="Comma 10 2 2 4 5" xfId="984" xr:uid="{0FEB0F7A-B3CF-4771-81A3-9FF5BB848A51}"/>
    <cellStyle name="Comma 10 2 2 4 5 2" xfId="4695" xr:uid="{D367025B-E310-49F1-B939-23DA54B397C9}"/>
    <cellStyle name="Comma 10 2 2 4 6" xfId="3707" xr:uid="{D8AADBFF-7B4D-4F8B-9D82-9B11D4D8F4BA}"/>
    <cellStyle name="Comma 10 2 2 5" xfId="61" xr:uid="{BC272983-82C1-4298-B370-BB1B6EC701B8}"/>
    <cellStyle name="Comma 10 2 2 5 2" xfId="62" xr:uid="{1E977398-F389-4FD1-BFA5-ACE643964537}"/>
    <cellStyle name="Comma 10 2 2 5 2 2" xfId="429" xr:uid="{3CD1CB5F-021E-4C4D-B76E-EAE91AE44E57}"/>
    <cellStyle name="Comma 10 2 2 5 2 2 2" xfId="985" xr:uid="{C457BD36-4928-458C-9DB1-9D218B4685DD}"/>
    <cellStyle name="Comma 10 2 2 5 2 2 2 2" xfId="986" xr:uid="{C4AD55CA-A021-41B5-8AA2-2DC9A48847EC}"/>
    <cellStyle name="Comma 10 2 2 5 2 2 2 2 2" xfId="4696" xr:uid="{33222B35-3B45-484A-9282-72940878FB73}"/>
    <cellStyle name="Comma 10 2 2 5 2 2 2 3" xfId="4697" xr:uid="{1CD47562-110D-4AF0-BB44-8725BCAAE177}"/>
    <cellStyle name="Comma 10 2 2 5 2 2 3" xfId="987" xr:uid="{878DC927-FD99-43ED-B443-64F2CCAECCF9}"/>
    <cellStyle name="Comma 10 2 2 5 2 2 3 2" xfId="4698" xr:uid="{76699A04-4870-4C31-AC28-705EBCC8491B}"/>
    <cellStyle name="Comma 10 2 2 5 2 2 4" xfId="3708" xr:uid="{36721389-1DC4-4DD5-B2D1-78515601316D}"/>
    <cellStyle name="Comma 10 2 2 5 2 3" xfId="988" xr:uid="{094E6295-C6B1-4483-B509-84E6B7CE862E}"/>
    <cellStyle name="Comma 10 2 2 5 2 3 2" xfId="989" xr:uid="{90A090C9-A1E3-4386-954F-F6B7FC1FAEF8}"/>
    <cellStyle name="Comma 10 2 2 5 2 3 2 2" xfId="4699" xr:uid="{891D4738-EA2E-4914-8D7B-37D6B68B0712}"/>
    <cellStyle name="Comma 10 2 2 5 2 3 3" xfId="4700" xr:uid="{E157100C-69A9-4833-B9B5-E486C3CC1EF1}"/>
    <cellStyle name="Comma 10 2 2 5 2 4" xfId="990" xr:uid="{2277CECE-938E-4D01-85AA-61260DC56D25}"/>
    <cellStyle name="Comma 10 2 2 5 2 4 2" xfId="4701" xr:uid="{F694C8A8-A6E8-4CFD-B2BB-DDDFD844E41D}"/>
    <cellStyle name="Comma 10 2 2 5 2 5" xfId="3709" xr:uid="{F875ED28-64EB-4D5C-BFC9-675D5153AB5F}"/>
    <cellStyle name="Comma 10 2 2 5 3" xfId="428" xr:uid="{33FB0578-8298-4714-99F4-5E7EE6A3E2AB}"/>
    <cellStyle name="Comma 10 2 2 5 3 2" xfId="991" xr:uid="{6F9C3917-79F8-475F-BDAA-80214CCC8504}"/>
    <cellStyle name="Comma 10 2 2 5 3 2 2" xfId="992" xr:uid="{D7F118CE-31B5-4557-92F0-860D1C0F553D}"/>
    <cellStyle name="Comma 10 2 2 5 3 2 2 2" xfId="4702" xr:uid="{83357AA9-CE32-4F5D-BF8A-01F709B21C1A}"/>
    <cellStyle name="Comma 10 2 2 5 3 2 3" xfId="4703" xr:uid="{57295214-9E9D-45B4-AF8D-70BB15F98F1F}"/>
    <cellStyle name="Comma 10 2 2 5 3 3" xfId="993" xr:uid="{C5D94899-312B-422C-B0A1-2128A573A215}"/>
    <cellStyle name="Comma 10 2 2 5 3 3 2" xfId="4704" xr:uid="{299E67E8-85DA-4ADE-B9EB-AED1FFD94BFF}"/>
    <cellStyle name="Comma 10 2 2 5 3 4" xfId="3710" xr:uid="{0600BB18-C4E0-40F9-B919-DE6D7B15C755}"/>
    <cellStyle name="Comma 10 2 2 5 4" xfId="994" xr:uid="{ADC20160-A222-4743-95E6-EA0E65F64BD4}"/>
    <cellStyle name="Comma 10 2 2 5 4 2" xfId="995" xr:uid="{0CE3A4AC-417F-489D-8071-65F4C87169D8}"/>
    <cellStyle name="Comma 10 2 2 5 4 2 2" xfId="4705" xr:uid="{0BBDA49A-FEE2-4C19-A467-274C9C17008A}"/>
    <cellStyle name="Comma 10 2 2 5 4 3" xfId="4706" xr:uid="{4716623A-E0D5-4DA4-8326-E47EF25CB964}"/>
    <cellStyle name="Comma 10 2 2 5 5" xfId="996" xr:uid="{8184FD6B-2A95-49A8-93C4-56215C7D5570}"/>
    <cellStyle name="Comma 10 2 2 5 5 2" xfId="4707" xr:uid="{A1EC905E-E220-45E5-B575-0E3312C68894}"/>
    <cellStyle name="Comma 10 2 2 5 6" xfId="3711" xr:uid="{9373E841-2866-4075-8036-206C3D4B8B8B}"/>
    <cellStyle name="Comma 10 2 2 6" xfId="63" xr:uid="{F7B76238-FFB5-4EA2-9059-5AE0F1512C41}"/>
    <cellStyle name="Comma 10 2 2 6 2" xfId="64" xr:uid="{A063CCF0-C92C-4EE8-9517-C81ACA86DB13}"/>
    <cellStyle name="Comma 10 2 2 6 2 2" xfId="431" xr:uid="{62EC854C-C93F-401B-9C94-16B3C2C5522E}"/>
    <cellStyle name="Comma 10 2 2 6 2 2 2" xfId="997" xr:uid="{94E389E5-3F61-4668-BCD0-AB7D65C878B9}"/>
    <cellStyle name="Comma 10 2 2 6 2 2 2 2" xfId="998" xr:uid="{69412EFB-89C5-4ACC-8CBD-1E9F10481AF5}"/>
    <cellStyle name="Comma 10 2 2 6 2 2 2 2 2" xfId="4708" xr:uid="{6224EBD5-3FAE-4337-98C4-5FFDE050BF36}"/>
    <cellStyle name="Comma 10 2 2 6 2 2 2 3" xfId="4709" xr:uid="{FEAD5348-C7B6-438E-974F-41BC52BD6278}"/>
    <cellStyle name="Comma 10 2 2 6 2 2 3" xfId="999" xr:uid="{91C8B74E-7C74-4301-8C23-A7ECDD478021}"/>
    <cellStyle name="Comma 10 2 2 6 2 2 3 2" xfId="4710" xr:uid="{4D725377-2D7D-44A2-BBF3-7C1925AB7D8D}"/>
    <cellStyle name="Comma 10 2 2 6 2 2 4" xfId="3712" xr:uid="{2B28E86A-73F1-44F7-99A2-C9474FB6D8B4}"/>
    <cellStyle name="Comma 10 2 2 6 2 3" xfId="1000" xr:uid="{B5276EBE-5BCC-4D43-867C-42BE26E7EFE0}"/>
    <cellStyle name="Comma 10 2 2 6 2 3 2" xfId="1001" xr:uid="{B2B39222-3253-4E28-A63D-8F5744D45338}"/>
    <cellStyle name="Comma 10 2 2 6 2 3 2 2" xfId="4711" xr:uid="{27884B59-094E-4B8D-A20B-2A1C795792EB}"/>
    <cellStyle name="Comma 10 2 2 6 2 3 3" xfId="4712" xr:uid="{82096A86-02B3-485E-8AD7-D8C9517C64A3}"/>
    <cellStyle name="Comma 10 2 2 6 2 4" xfId="1002" xr:uid="{62612381-A07A-4AE9-9248-3D4BF1C60967}"/>
    <cellStyle name="Comma 10 2 2 6 2 4 2" xfId="4713" xr:uid="{69A22487-09E8-4036-B304-1658626EF93E}"/>
    <cellStyle name="Comma 10 2 2 6 2 5" xfId="3713" xr:uid="{EAF32881-6A74-471C-B400-6E4FB81419A6}"/>
    <cellStyle name="Comma 10 2 2 6 3" xfId="430" xr:uid="{E2A41268-F518-4989-90AA-586672A95EC8}"/>
    <cellStyle name="Comma 10 2 2 6 3 2" xfId="1003" xr:uid="{2695265B-8971-41AF-95B8-2BE69406926C}"/>
    <cellStyle name="Comma 10 2 2 6 3 2 2" xfId="1004" xr:uid="{DADEBE6C-28CA-442B-8C44-6C4D4DDBCD1B}"/>
    <cellStyle name="Comma 10 2 2 6 3 2 2 2" xfId="4714" xr:uid="{AE795AB3-E20A-4A0F-81ED-98DB37584752}"/>
    <cellStyle name="Comma 10 2 2 6 3 2 3" xfId="4715" xr:uid="{CA01569C-DB53-4EF2-8087-1FE9A9586775}"/>
    <cellStyle name="Comma 10 2 2 6 3 3" xfId="1005" xr:uid="{E14F97A0-A2CE-4A0A-BDFC-635E70AB550B}"/>
    <cellStyle name="Comma 10 2 2 6 3 3 2" xfId="4716" xr:uid="{B80961F1-6DEB-4D64-AAE1-BD659F42D824}"/>
    <cellStyle name="Comma 10 2 2 6 3 4" xfId="3714" xr:uid="{E84B04B6-F5BF-4132-AA1F-56AA71EC67C7}"/>
    <cellStyle name="Comma 10 2 2 6 4" xfId="1006" xr:uid="{067CD78A-A448-4695-A4A4-CEB51ECF322D}"/>
    <cellStyle name="Comma 10 2 2 6 4 2" xfId="1007" xr:uid="{7B23525E-50A1-4191-ABEC-0AA9A475A419}"/>
    <cellStyle name="Comma 10 2 2 6 4 2 2" xfId="4717" xr:uid="{B3C2E42B-0F57-450B-AB50-21B16B2BE4E4}"/>
    <cellStyle name="Comma 10 2 2 6 4 3" xfId="4718" xr:uid="{77729B04-3B88-4A5F-A5E1-A63ED7B011AE}"/>
    <cellStyle name="Comma 10 2 2 6 5" xfId="1008" xr:uid="{6F2CAC10-0EF6-41E6-B162-08435C24F038}"/>
    <cellStyle name="Comma 10 2 2 6 5 2" xfId="4719" xr:uid="{0DE15C7A-0126-4B84-8507-60A9A5D57EBC}"/>
    <cellStyle name="Comma 10 2 2 6 6" xfId="3715" xr:uid="{19E74D09-45AF-4B3A-9194-1DAE2F7E53D1}"/>
    <cellStyle name="Comma 10 2 2 7" xfId="65" xr:uid="{32053FC6-1FD6-4A55-9F18-A934832CD69E}"/>
    <cellStyle name="Comma 10 2 2 7 2" xfId="432" xr:uid="{79AFEED1-9954-4D78-B1C5-0E54BC20BC18}"/>
    <cellStyle name="Comma 10 2 2 7 2 2" xfId="1009" xr:uid="{0A8F6448-B2A4-4E53-9B66-F30F1F7517A4}"/>
    <cellStyle name="Comma 10 2 2 7 2 2 2" xfId="1010" xr:uid="{4E1139CE-8E29-4480-8720-7DC9C86E3CE2}"/>
    <cellStyle name="Comma 10 2 2 7 2 2 2 2" xfId="4720" xr:uid="{22DC9FA9-98B8-4913-AD26-B069B39DDB91}"/>
    <cellStyle name="Comma 10 2 2 7 2 2 3" xfId="4721" xr:uid="{6593302E-2D52-435B-9EA6-A42902B9A39D}"/>
    <cellStyle name="Comma 10 2 2 7 2 3" xfId="1011" xr:uid="{F5B916B1-B46A-4C42-9E96-311BD4B101EF}"/>
    <cellStyle name="Comma 10 2 2 7 2 3 2" xfId="4722" xr:uid="{B8296253-17C3-425E-A268-620BCB35D1C2}"/>
    <cellStyle name="Comma 10 2 2 7 2 4" xfId="3716" xr:uid="{983397EF-DB9A-436E-B300-ACCECCF66E60}"/>
    <cellStyle name="Comma 10 2 2 7 3" xfId="1012" xr:uid="{BD3484A8-B8D2-45A8-9DE1-EA048F34295D}"/>
    <cellStyle name="Comma 10 2 2 7 3 2" xfId="1013" xr:uid="{E109936C-C858-44CF-AE2E-C61EC2C3666B}"/>
    <cellStyle name="Comma 10 2 2 7 3 2 2" xfId="4723" xr:uid="{5BF34FF9-90C0-40F4-BECB-326FAC3B063B}"/>
    <cellStyle name="Comma 10 2 2 7 3 3" xfId="3717" xr:uid="{3EF912C8-CA6B-4616-A570-6B78D41B4D91}"/>
    <cellStyle name="Comma 10 2 2 7 4" xfId="1014" xr:uid="{C8527726-28D3-4C87-B544-B8EFBB573FF7}"/>
    <cellStyle name="Comma 10 2 2 7 4 2" xfId="1015" xr:uid="{3742BE93-2A8B-407C-8ADE-EA885F3C36B0}"/>
    <cellStyle name="Comma 10 2 2 7 4 2 2" xfId="4724" xr:uid="{AC766EC5-BFFC-40B5-AEAC-EC38D82B136E}"/>
    <cellStyle name="Comma 10 2 2 7 4 3" xfId="4725" xr:uid="{961D3130-3A27-4A4A-B5CA-A9D4C492B1BF}"/>
    <cellStyle name="Comma 10 2 2 7 5" xfId="1016" xr:uid="{EC65D84B-C50A-4AB4-8C46-7BAEB90AC97D}"/>
    <cellStyle name="Comma 10 2 2 7 5 2" xfId="4726" xr:uid="{C2151628-BCB7-4408-A7EE-9265C6881F2E}"/>
    <cellStyle name="Comma 10 2 2 7 6" xfId="3718" xr:uid="{DBAFB615-A4EA-4175-A9C2-C40A1CFD06BC}"/>
    <cellStyle name="Comma 10 2 2 8" xfId="417" xr:uid="{834F5CD7-7829-4166-A916-8C1122E70D49}"/>
    <cellStyle name="Comma 10 2 2 8 2" xfId="1017" xr:uid="{806F4607-EF9B-4FAA-AA27-B11D4E8EAD48}"/>
    <cellStyle name="Comma 10 2 2 8 2 2" xfId="1018" xr:uid="{82DC4248-E724-4A3D-BD48-A5AB690D05E1}"/>
    <cellStyle name="Comma 10 2 2 8 2 2 2" xfId="4727" xr:uid="{2EC359CD-6A22-4705-B672-CC7CDBE35189}"/>
    <cellStyle name="Comma 10 2 2 8 2 3" xfId="4728" xr:uid="{049EBFF2-7FD0-4AB0-A3E2-A55FAE7DF73D}"/>
    <cellStyle name="Comma 10 2 2 8 3" xfId="1019" xr:uid="{3D4BB67F-5CB3-4364-9DAB-8FD07FF5C7A4}"/>
    <cellStyle name="Comma 10 2 2 8 3 2" xfId="4729" xr:uid="{63E110EB-D8FF-4907-9D98-B4F6F8D64989}"/>
    <cellStyle name="Comma 10 2 2 8 4" xfId="3719" xr:uid="{E74D62C6-789F-4739-AF20-2EACFB13D735}"/>
    <cellStyle name="Comma 10 2 2 9" xfId="1020" xr:uid="{92590E3E-CED6-403E-954E-571BFEF64C9B}"/>
    <cellStyle name="Comma 10 2 2 9 2" xfId="1021" xr:uid="{E19E6B57-62B0-4A3E-8590-AF72F0DEA2A8}"/>
    <cellStyle name="Comma 10 2 2 9 2 2" xfId="4730" xr:uid="{2AB9EA9E-4371-4526-BF53-C8C2F3CD6E1D}"/>
    <cellStyle name="Comma 10 2 2 9 3" xfId="4731" xr:uid="{A9BFED7D-50F9-43D8-A1D7-8BD6E5601587}"/>
    <cellStyle name="Comma 10 2 3" xfId="66" xr:uid="{012505A5-5B03-41A8-8800-6BAFA906CCD3}"/>
    <cellStyle name="Comma 10 2 3 2" xfId="67" xr:uid="{853B1D1C-03EA-492E-A5F0-14A2DDE4CFA1}"/>
    <cellStyle name="Comma 10 2 3 2 2" xfId="68" xr:uid="{C204BC6A-EEE6-4423-BDC8-9956E12BD84E}"/>
    <cellStyle name="Comma 10 2 3 2 2 2" xfId="435" xr:uid="{AE29ABD1-5E6C-4B69-B593-646E4B7EBDBE}"/>
    <cellStyle name="Comma 10 2 3 2 2 2 2" xfId="1022" xr:uid="{DDC585B5-6D1D-48FC-90B6-CA0B5A534F00}"/>
    <cellStyle name="Comma 10 2 3 2 2 2 2 2" xfId="1023" xr:uid="{5EDED32D-B1AC-4F5C-A781-48CFF03EA761}"/>
    <cellStyle name="Comma 10 2 3 2 2 2 2 2 2" xfId="4732" xr:uid="{6F732F54-74FD-486A-B8B0-9296D427D9F5}"/>
    <cellStyle name="Comma 10 2 3 2 2 2 2 3" xfId="4733" xr:uid="{D5BAE8B2-D121-4756-9104-5B2852C94441}"/>
    <cellStyle name="Comma 10 2 3 2 2 2 3" xfId="1024" xr:uid="{9BAF8E3A-53E3-422F-9A65-EA9F37EDF3E1}"/>
    <cellStyle name="Comma 10 2 3 2 2 2 3 2" xfId="4734" xr:uid="{101650A8-0191-442C-8B8F-B522A9AD2B25}"/>
    <cellStyle name="Comma 10 2 3 2 2 2 4" xfId="3720" xr:uid="{A796E6E1-2F45-4107-8DA6-9B5A05D618A8}"/>
    <cellStyle name="Comma 10 2 3 2 2 3" xfId="1025" xr:uid="{D12EDE24-8FDC-45EA-B693-124479B8407A}"/>
    <cellStyle name="Comma 10 2 3 2 2 3 2" xfId="1026" xr:uid="{961ED201-CA56-455D-A8BC-128DD8786C89}"/>
    <cellStyle name="Comma 10 2 3 2 2 3 2 2" xfId="4735" xr:uid="{8DB8B55D-1A7D-4955-9846-2C1EE182A158}"/>
    <cellStyle name="Comma 10 2 3 2 2 3 3" xfId="4736" xr:uid="{5B4FCF4C-8C37-4457-AE32-1CA4F090F825}"/>
    <cellStyle name="Comma 10 2 3 2 2 4" xfId="1027" xr:uid="{4C560BD7-60A3-4830-B871-9FD2B80967EB}"/>
    <cellStyle name="Comma 10 2 3 2 2 4 2" xfId="4737" xr:uid="{742D0879-7516-4516-B5F9-52137CE8E688}"/>
    <cellStyle name="Comma 10 2 3 2 2 5" xfId="3721" xr:uid="{790BFD80-0946-4BA8-88B4-EDDDD46B44AA}"/>
    <cellStyle name="Comma 10 2 3 2 3" xfId="434" xr:uid="{90CD4C13-D4A9-45AC-9A98-245E97754181}"/>
    <cellStyle name="Comma 10 2 3 2 3 2" xfId="1028" xr:uid="{40964D17-27F2-4DE6-B1B4-155DE373AAE6}"/>
    <cellStyle name="Comma 10 2 3 2 3 2 2" xfId="1029" xr:uid="{80204FAB-F74F-411C-99CA-04E602A2D9A1}"/>
    <cellStyle name="Comma 10 2 3 2 3 2 2 2" xfId="4738" xr:uid="{89E43717-3A7D-41E1-BDA9-572E657D0BF2}"/>
    <cellStyle name="Comma 10 2 3 2 3 2 3" xfId="4739" xr:uid="{E5E16D73-B855-4C76-A45A-A138ECCDC459}"/>
    <cellStyle name="Comma 10 2 3 2 3 3" xfId="1030" xr:uid="{5D016C44-4CC8-4130-B5B3-77202C16D14E}"/>
    <cellStyle name="Comma 10 2 3 2 3 3 2" xfId="4740" xr:uid="{6333D0AF-744E-4946-A571-1CA2337A339D}"/>
    <cellStyle name="Comma 10 2 3 2 3 4" xfId="3722" xr:uid="{870236B7-6055-40D5-9212-FA02131ACD04}"/>
    <cellStyle name="Comma 10 2 3 2 4" xfId="1031" xr:uid="{645B00CF-205B-4FA1-8980-3AC1DBDA52E2}"/>
    <cellStyle name="Comma 10 2 3 2 4 2" xfId="1032" xr:uid="{ACAB9C91-F5C6-402F-9438-B2D5365CA32B}"/>
    <cellStyle name="Comma 10 2 3 2 4 2 2" xfId="4741" xr:uid="{9637E768-EDB2-4E06-9C1C-C2886278FBA6}"/>
    <cellStyle name="Comma 10 2 3 2 4 3" xfId="4742" xr:uid="{75E31066-8DBF-41E9-8891-64C8B5DC1415}"/>
    <cellStyle name="Comma 10 2 3 2 5" xfId="1033" xr:uid="{49C53967-F3C7-405E-919E-BCCC03ADC187}"/>
    <cellStyle name="Comma 10 2 3 2 5 2" xfId="4743" xr:uid="{8C361E1C-D3D3-427E-8D2B-062F37936305}"/>
    <cellStyle name="Comma 10 2 3 2 6" xfId="3723" xr:uid="{56E85131-C34A-478E-A3A2-976168C0D1A2}"/>
    <cellStyle name="Comma 10 2 3 3" xfId="69" xr:uid="{D36C7148-9CA6-47B2-A9B3-FACD69B305A4}"/>
    <cellStyle name="Comma 10 2 3 3 2" xfId="436" xr:uid="{2820DD6C-7221-42AA-9447-3A7FB144128B}"/>
    <cellStyle name="Comma 10 2 3 3 2 2" xfId="1034" xr:uid="{B5832899-A6C2-4A18-907C-2CD5053F0C98}"/>
    <cellStyle name="Comma 10 2 3 3 2 2 2" xfId="1035" xr:uid="{A2972C3B-247D-4337-A8DE-4F769432ED73}"/>
    <cellStyle name="Comma 10 2 3 3 2 2 2 2" xfId="4744" xr:uid="{9B6229FB-4CF3-4D5D-93B6-D5EDD487DEA9}"/>
    <cellStyle name="Comma 10 2 3 3 2 2 3" xfId="4745" xr:uid="{A6880343-0608-4D05-8E3F-FC5F3E47D563}"/>
    <cellStyle name="Comma 10 2 3 3 2 3" xfId="1036" xr:uid="{B7EF2D7B-5E50-422B-A009-6B3C3D12BC2B}"/>
    <cellStyle name="Comma 10 2 3 3 2 3 2" xfId="4746" xr:uid="{A99760EC-81EE-4C01-AE6B-3B409672F972}"/>
    <cellStyle name="Comma 10 2 3 3 2 4" xfId="3724" xr:uid="{AE86A925-4710-48F2-B05E-9FEAF4A5FF41}"/>
    <cellStyle name="Comma 10 2 3 3 3" xfId="1037" xr:uid="{88A771A3-0FFB-432E-A87F-682E7BE8C76D}"/>
    <cellStyle name="Comma 10 2 3 3 3 2" xfId="1038" xr:uid="{60D7CDD5-A2AE-413E-90E1-16881C4913EF}"/>
    <cellStyle name="Comma 10 2 3 3 3 2 2" xfId="4747" xr:uid="{A30EF884-0210-41B8-9D6C-4927A54E9AC6}"/>
    <cellStyle name="Comma 10 2 3 3 3 3" xfId="4748" xr:uid="{D223CCB9-AABF-4E51-912F-599AD6741094}"/>
    <cellStyle name="Comma 10 2 3 3 4" xfId="1039" xr:uid="{16052DA1-795C-4AEA-AF4F-8D6BB1602A54}"/>
    <cellStyle name="Comma 10 2 3 3 4 2" xfId="4749" xr:uid="{D60CEE64-E734-4DC3-9A97-B486FF649187}"/>
    <cellStyle name="Comma 10 2 3 3 5" xfId="3725" xr:uid="{D67AEBFA-FFCE-4388-ACA6-098C19EA38BA}"/>
    <cellStyle name="Comma 10 2 3 4" xfId="433" xr:uid="{4D3BDE02-A6C2-409C-93B2-6E1DDAF19EF8}"/>
    <cellStyle name="Comma 10 2 3 4 2" xfId="1040" xr:uid="{66B7CE04-B79E-4E9F-87FD-95AA979C0A51}"/>
    <cellStyle name="Comma 10 2 3 4 2 2" xfId="1041" xr:uid="{AA06CE1A-6535-4B64-B344-58CFB143D708}"/>
    <cellStyle name="Comma 10 2 3 4 2 2 2" xfId="4750" xr:uid="{9F61D742-A4C0-4AE0-9BAC-4D73F4D56281}"/>
    <cellStyle name="Comma 10 2 3 4 2 3" xfId="4751" xr:uid="{81402F24-4F8E-48E4-AE7C-0EF596CFEDF6}"/>
    <cellStyle name="Comma 10 2 3 4 3" xfId="1042" xr:uid="{66637517-425B-4017-A4E6-B4E9987C1533}"/>
    <cellStyle name="Comma 10 2 3 4 3 2" xfId="4752" xr:uid="{0AE2D7A8-D9EB-4402-9BDF-FFDC99667B36}"/>
    <cellStyle name="Comma 10 2 3 4 4" xfId="3726" xr:uid="{18C6DF76-0133-412A-8A17-AB5194C46D76}"/>
    <cellStyle name="Comma 10 2 3 5" xfId="1043" xr:uid="{CBB4C715-4FEE-4FCD-9FEA-5B973AC99D1E}"/>
    <cellStyle name="Comma 10 2 3 5 2" xfId="1044" xr:uid="{A8C93A54-33B4-4976-A861-0DEB9CDDE2A5}"/>
    <cellStyle name="Comma 10 2 3 5 2 2" xfId="4753" xr:uid="{C92BEC2A-3BD1-4B35-9651-AC8150E057C7}"/>
    <cellStyle name="Comma 10 2 3 5 3" xfId="4754" xr:uid="{C0AD0860-8FD9-4273-A3A7-D9AAC7577923}"/>
    <cellStyle name="Comma 10 2 3 6" xfId="1045" xr:uid="{E26C674B-D03D-4AB9-97DA-22624FE238E0}"/>
    <cellStyle name="Comma 10 2 3 6 2" xfId="4755" xr:uid="{D9BE771F-F18D-4E52-A5EB-50A797CB1DBA}"/>
    <cellStyle name="Comma 10 2 3 7" xfId="3727" xr:uid="{E98B7757-73AD-40D8-9A39-F1EA3BD84530}"/>
    <cellStyle name="Comma 10 2 4" xfId="70" xr:uid="{48BE1671-7C03-41B9-992F-781D5FA2F118}"/>
    <cellStyle name="Comma 10 2 4 2" xfId="71" xr:uid="{E319AE2F-1F3A-4F42-BBB7-EB183E2D8ED6}"/>
    <cellStyle name="Comma 10 2 4 2 2" xfId="72" xr:uid="{0828B92D-83A3-46C7-9D2D-553B08B535A8}"/>
    <cellStyle name="Comma 10 2 4 2 2 2" xfId="439" xr:uid="{2AB81167-C05E-4B1C-96A9-D1E91FF35CFF}"/>
    <cellStyle name="Comma 10 2 4 2 2 2 2" xfId="1046" xr:uid="{6C539F10-459C-48EB-8912-F820D8839F6C}"/>
    <cellStyle name="Comma 10 2 4 2 2 2 2 2" xfId="1047" xr:uid="{278AADA8-01B8-4515-92F3-4859E4F07B0F}"/>
    <cellStyle name="Comma 10 2 4 2 2 2 2 2 2" xfId="4756" xr:uid="{C7BC25F9-EB6A-44F7-BD29-B26FA066965D}"/>
    <cellStyle name="Comma 10 2 4 2 2 2 2 3" xfId="4757" xr:uid="{41461BF0-A1B3-430F-A787-94B14DC877FE}"/>
    <cellStyle name="Comma 10 2 4 2 2 2 3" xfId="1048" xr:uid="{2069185A-633E-4A07-9372-B3FB3B7F4C40}"/>
    <cellStyle name="Comma 10 2 4 2 2 2 3 2" xfId="4758" xr:uid="{F1E7A53C-8D1C-45DF-83B9-17D3D932BA1E}"/>
    <cellStyle name="Comma 10 2 4 2 2 2 4" xfId="3728" xr:uid="{F453E526-20FE-4BD4-A9D1-52DD0B32C7B9}"/>
    <cellStyle name="Comma 10 2 4 2 2 3" xfId="1049" xr:uid="{180F7772-ED38-41A2-95E5-F26831917187}"/>
    <cellStyle name="Comma 10 2 4 2 2 3 2" xfId="1050" xr:uid="{45A1B2DF-5C57-4F7D-BECC-33EBC9C60C5C}"/>
    <cellStyle name="Comma 10 2 4 2 2 3 2 2" xfId="4759" xr:uid="{BFB68CF2-F0FD-4815-9A83-DEBBE920FCCB}"/>
    <cellStyle name="Comma 10 2 4 2 2 3 3" xfId="4760" xr:uid="{FF2E971A-51B3-41FE-B737-16CA0877F17B}"/>
    <cellStyle name="Comma 10 2 4 2 2 4" xfId="1051" xr:uid="{6453DA7E-7A8E-4490-8DCA-731B5DEEC2F2}"/>
    <cellStyle name="Comma 10 2 4 2 2 4 2" xfId="4761" xr:uid="{A0FBB1ED-DB6C-4DE3-8F56-C7AB20525459}"/>
    <cellStyle name="Comma 10 2 4 2 2 5" xfId="3729" xr:uid="{48F2C5AA-36ED-42A1-A586-DBD6B7EB6EE1}"/>
    <cellStyle name="Comma 10 2 4 2 3" xfId="438" xr:uid="{F159BF7C-E533-47BD-B222-D073E38505EB}"/>
    <cellStyle name="Comma 10 2 4 2 3 2" xfId="1052" xr:uid="{DC7BC54C-7B73-4455-97B9-CC7D5808E62D}"/>
    <cellStyle name="Comma 10 2 4 2 3 2 2" xfId="1053" xr:uid="{C498DC6A-968F-44F3-9A40-1C040308149E}"/>
    <cellStyle name="Comma 10 2 4 2 3 2 2 2" xfId="4762" xr:uid="{DDE44712-AF73-4620-ACA3-CEC6648841A9}"/>
    <cellStyle name="Comma 10 2 4 2 3 2 3" xfId="4763" xr:uid="{1B1A5040-EF84-4264-9EF0-5C332043339B}"/>
    <cellStyle name="Comma 10 2 4 2 3 3" xfId="1054" xr:uid="{3F534F64-63D3-408B-B306-308B6C1B4D8B}"/>
    <cellStyle name="Comma 10 2 4 2 3 3 2" xfId="4764" xr:uid="{7F7AD9AC-29AE-4CC9-8211-CF87C09180E5}"/>
    <cellStyle name="Comma 10 2 4 2 3 4" xfId="3730" xr:uid="{BEA9A7E2-E73A-46A8-964A-E48F504E6C09}"/>
    <cellStyle name="Comma 10 2 4 2 4" xfId="1055" xr:uid="{8ECC4624-30B6-4EC6-A3AD-F5131A5EA884}"/>
    <cellStyle name="Comma 10 2 4 2 4 2" xfId="1056" xr:uid="{3A49F9FF-A82E-4B06-9AD1-AAA430927033}"/>
    <cellStyle name="Comma 10 2 4 2 4 2 2" xfId="4765" xr:uid="{2DD4D596-E01A-4FA5-B9C2-F394528106E2}"/>
    <cellStyle name="Comma 10 2 4 2 4 3" xfId="4766" xr:uid="{6B07E1BE-1C88-46BC-9BD5-C39F3F42A55F}"/>
    <cellStyle name="Comma 10 2 4 2 5" xfId="1057" xr:uid="{6D2EBBF3-ABA9-4F33-95DE-E75C4C54927A}"/>
    <cellStyle name="Comma 10 2 4 2 5 2" xfId="4767" xr:uid="{ADFCED42-960C-4022-981A-EE41016DDCF9}"/>
    <cellStyle name="Comma 10 2 4 2 6" xfId="3731" xr:uid="{5E05E9DE-1C97-4811-8081-B219DB086AFB}"/>
    <cellStyle name="Comma 10 2 4 3" xfId="73" xr:uid="{39D92EEA-5E33-4B25-BCC7-6B0B3F1BFEEE}"/>
    <cellStyle name="Comma 10 2 4 3 2" xfId="440" xr:uid="{4330EDFA-91ED-4BDF-A90F-5F01AEE487FE}"/>
    <cellStyle name="Comma 10 2 4 3 2 2" xfId="1058" xr:uid="{6682A78F-E071-474C-972D-49CE11387273}"/>
    <cellStyle name="Comma 10 2 4 3 2 2 2" xfId="1059" xr:uid="{190F9817-9EA3-418A-B93E-90F0BD11DC27}"/>
    <cellStyle name="Comma 10 2 4 3 2 2 2 2" xfId="4768" xr:uid="{812A7BC8-2A01-4BE8-90CC-4B1A61CF34AF}"/>
    <cellStyle name="Comma 10 2 4 3 2 2 3" xfId="4769" xr:uid="{F762EB30-ED63-4899-A27A-839EBBFDDCF8}"/>
    <cellStyle name="Comma 10 2 4 3 2 3" xfId="1060" xr:uid="{BB84513E-5B14-41D0-BA72-5F205E7A8D2B}"/>
    <cellStyle name="Comma 10 2 4 3 2 3 2" xfId="4770" xr:uid="{A71B85E6-4F9D-4028-AFE7-D9968F5B9AF8}"/>
    <cellStyle name="Comma 10 2 4 3 2 4" xfId="3732" xr:uid="{32008A57-6BA7-437E-8027-05B110C17E69}"/>
    <cellStyle name="Comma 10 2 4 3 3" xfId="1061" xr:uid="{42ED34DC-FE58-4FCE-AE1B-7507B9460B16}"/>
    <cellStyle name="Comma 10 2 4 3 3 2" xfId="1062" xr:uid="{1373F44C-6EFF-4CB2-BC25-24B8CB2DF358}"/>
    <cellStyle name="Comma 10 2 4 3 3 2 2" xfId="4771" xr:uid="{A80C9478-3C7F-466C-B269-08E32B9AB6E5}"/>
    <cellStyle name="Comma 10 2 4 3 3 3" xfId="4772" xr:uid="{5228C502-E2DB-420D-B7CA-A33A3B66EA9F}"/>
    <cellStyle name="Comma 10 2 4 3 4" xfId="1063" xr:uid="{DA71EDA9-E7A1-4093-980F-F67019727809}"/>
    <cellStyle name="Comma 10 2 4 3 4 2" xfId="4773" xr:uid="{00F55504-7BCB-41BF-8EE4-74879F126045}"/>
    <cellStyle name="Comma 10 2 4 3 5" xfId="3733" xr:uid="{157CF85D-36C7-46AD-90D1-CFD89F07D430}"/>
    <cellStyle name="Comma 10 2 4 4" xfId="437" xr:uid="{3E9141F6-D7FE-4C88-9097-0783DEDF8B8E}"/>
    <cellStyle name="Comma 10 2 4 4 2" xfId="1064" xr:uid="{0B71E87A-0538-4E4A-B3D7-0E5E998C2EA1}"/>
    <cellStyle name="Comma 10 2 4 4 2 2" xfId="1065" xr:uid="{C1153F9A-BEAC-4349-B25A-F9779636FD77}"/>
    <cellStyle name="Comma 10 2 4 4 2 2 2" xfId="4774" xr:uid="{14317B36-63F6-432C-9738-16FEA562AAC1}"/>
    <cellStyle name="Comma 10 2 4 4 2 3" xfId="4775" xr:uid="{18C104A7-9618-4E69-9BA0-6811018D0246}"/>
    <cellStyle name="Comma 10 2 4 4 3" xfId="1066" xr:uid="{DE2D9A7B-17CB-4738-95D8-12A58AC6D242}"/>
    <cellStyle name="Comma 10 2 4 4 3 2" xfId="4776" xr:uid="{EF1D2029-576E-460A-8B5C-EDB96280D343}"/>
    <cellStyle name="Comma 10 2 4 4 4" xfId="3734" xr:uid="{698894DA-7030-4084-A918-450AC545E7A8}"/>
    <cellStyle name="Comma 10 2 4 5" xfId="1067" xr:uid="{7D6445A8-8795-4353-BD0B-9E84D866C790}"/>
    <cellStyle name="Comma 10 2 4 5 2" xfId="1068" xr:uid="{8603EBB9-7CE1-423E-8802-F95D7C7C8510}"/>
    <cellStyle name="Comma 10 2 4 5 2 2" xfId="4777" xr:uid="{4FB406BB-2639-4859-8BA6-1F228AC611BD}"/>
    <cellStyle name="Comma 10 2 4 5 3" xfId="4778" xr:uid="{F7148E67-8F63-485C-993C-E8A43D0477CE}"/>
    <cellStyle name="Comma 10 2 4 6" xfId="1069" xr:uid="{97DE8D69-9524-4BC0-8264-EEC7290FC63C}"/>
    <cellStyle name="Comma 10 2 4 6 2" xfId="4779" xr:uid="{D0DBA184-F162-4912-BE30-E27628DD9F76}"/>
    <cellStyle name="Comma 10 2 4 7" xfId="3735" xr:uid="{7769608F-8A1A-491D-BBC1-30E50FA2FDDF}"/>
    <cellStyle name="Comma 10 2 5" xfId="74" xr:uid="{3AA228BC-4EE4-46A6-A1B2-FD46B0DE81A6}"/>
    <cellStyle name="Comma 10 2 5 2" xfId="75" xr:uid="{D84F0934-CE5C-4E88-91C1-540B1616511A}"/>
    <cellStyle name="Comma 10 2 5 2 2" xfId="442" xr:uid="{4DA20EDF-D777-40E5-B3EF-543D32817114}"/>
    <cellStyle name="Comma 10 2 5 2 2 2" xfId="1070" xr:uid="{133197DE-895C-45EB-A5E9-5A0DD420C5C4}"/>
    <cellStyle name="Comma 10 2 5 2 2 2 2" xfId="1071" xr:uid="{5E7184CD-CD38-4C57-92AF-672FE9E870BB}"/>
    <cellStyle name="Comma 10 2 5 2 2 2 2 2" xfId="4780" xr:uid="{FCA7E8D5-0A28-44FE-8AAB-BB28BE7E2A60}"/>
    <cellStyle name="Comma 10 2 5 2 2 2 3" xfId="4781" xr:uid="{C94FC093-E72B-442D-A4F0-9DA75F006717}"/>
    <cellStyle name="Comma 10 2 5 2 2 3" xfId="1072" xr:uid="{50C91F12-ACCA-460D-B842-C4746CADA73A}"/>
    <cellStyle name="Comma 10 2 5 2 2 3 2" xfId="4782" xr:uid="{E3E07D52-E812-4752-B338-53A5D1ABAFE3}"/>
    <cellStyle name="Comma 10 2 5 2 2 4" xfId="3736" xr:uid="{63CEC073-D5D9-461F-93B3-3E3C0F6A83D5}"/>
    <cellStyle name="Comma 10 2 5 2 3" xfId="1073" xr:uid="{49FEF1FF-05F3-4692-8DBA-A521E99142DB}"/>
    <cellStyle name="Comma 10 2 5 2 3 2" xfId="1074" xr:uid="{A0A82F7A-1354-4013-937E-CE6F25F6ADFC}"/>
    <cellStyle name="Comma 10 2 5 2 3 2 2" xfId="4783" xr:uid="{F8938CC1-C032-4CDA-9F52-A24C2100938E}"/>
    <cellStyle name="Comma 10 2 5 2 3 3" xfId="4784" xr:uid="{EAB1DB59-44A6-4072-A9A1-7DE803272BEB}"/>
    <cellStyle name="Comma 10 2 5 2 4" xfId="1075" xr:uid="{9F585E7A-EFCF-40E6-99ED-2D5982F7440E}"/>
    <cellStyle name="Comma 10 2 5 2 4 2" xfId="4785" xr:uid="{021D03F2-A408-475D-A1EE-509A6CE8131F}"/>
    <cellStyle name="Comma 10 2 5 2 5" xfId="3737" xr:uid="{2E2B58AB-3F96-4A57-8F37-12AD48B27541}"/>
    <cellStyle name="Comma 10 2 5 3" xfId="441" xr:uid="{4EFA69BC-AD06-40F5-94A7-A2AF467464C7}"/>
    <cellStyle name="Comma 10 2 5 3 2" xfId="1076" xr:uid="{1C810A6D-5F00-42B9-B0BF-B8FF804B5AE0}"/>
    <cellStyle name="Comma 10 2 5 3 2 2" xfId="1077" xr:uid="{4B4FF460-4BE9-4C1C-9958-125E7DD225DF}"/>
    <cellStyle name="Comma 10 2 5 3 2 2 2" xfId="4786" xr:uid="{AF3274C1-AFEC-4C6E-ABF1-37EF619F8085}"/>
    <cellStyle name="Comma 10 2 5 3 2 3" xfId="4787" xr:uid="{5BFE0914-6B26-4D8A-BEC3-3493C9EF4E2C}"/>
    <cellStyle name="Comma 10 2 5 3 3" xfId="1078" xr:uid="{3247940B-D199-45C4-84A5-436A1BDDD10C}"/>
    <cellStyle name="Comma 10 2 5 3 3 2" xfId="4788" xr:uid="{FB22BE60-832B-481E-A066-CF9E92D43741}"/>
    <cellStyle name="Comma 10 2 5 3 4" xfId="3738" xr:uid="{C94C92A9-538A-465C-B960-416D5FB9C8B1}"/>
    <cellStyle name="Comma 10 2 5 4" xfId="1079" xr:uid="{FC3C202A-1619-438B-84A8-467BC34B34CD}"/>
    <cellStyle name="Comma 10 2 5 4 2" xfId="1080" xr:uid="{CF389774-185E-4B31-A816-F52E9394FA39}"/>
    <cellStyle name="Comma 10 2 5 4 2 2" xfId="4789" xr:uid="{0DB3CDD4-5688-40AD-A7E4-87D754A9A4B5}"/>
    <cellStyle name="Comma 10 2 5 4 3" xfId="4790" xr:uid="{8CA41ACE-21BD-4066-A1E6-A1779B367B69}"/>
    <cellStyle name="Comma 10 2 5 5" xfId="1081" xr:uid="{1196789E-219E-4668-BA78-C384BCBEFFCB}"/>
    <cellStyle name="Comma 10 2 5 5 2" xfId="4791" xr:uid="{098CB01D-8FB5-4610-8ADE-CC6E0BF41F47}"/>
    <cellStyle name="Comma 10 2 5 6" xfId="3739" xr:uid="{498B6CE9-1EB1-4EAF-AD16-A4D2BA349487}"/>
    <cellStyle name="Comma 10 2 6" xfId="76" xr:uid="{E768EB00-0F83-4F04-A004-2FF6D607A484}"/>
    <cellStyle name="Comma 10 2 6 2" xfId="77" xr:uid="{8C1B3E85-DBA9-4EAB-BC41-A604F278B501}"/>
    <cellStyle name="Comma 10 2 6 2 2" xfId="444" xr:uid="{574F4D90-855D-46F1-8130-FAC8CE935D9D}"/>
    <cellStyle name="Comma 10 2 6 2 2 2" xfId="1082" xr:uid="{9E56BA39-0286-47E0-8ABE-A8B429E8039D}"/>
    <cellStyle name="Comma 10 2 6 2 2 2 2" xfId="1083" xr:uid="{31AA8615-44CF-43FD-979F-7D3DF2842C50}"/>
    <cellStyle name="Comma 10 2 6 2 2 2 2 2" xfId="4792" xr:uid="{1DE6D6F6-CFB1-46F2-9636-83BAE6F417FF}"/>
    <cellStyle name="Comma 10 2 6 2 2 2 3" xfId="4793" xr:uid="{B188EC25-980F-40D3-9D8A-0E14A2DDCE6A}"/>
    <cellStyle name="Comma 10 2 6 2 2 3" xfId="1084" xr:uid="{F11BBEEB-2684-4D21-A150-5FDC6F8726F7}"/>
    <cellStyle name="Comma 10 2 6 2 2 3 2" xfId="4794" xr:uid="{88172040-91B6-4A34-85D2-AAFD5C7A9D0B}"/>
    <cellStyle name="Comma 10 2 6 2 2 4" xfId="3740" xr:uid="{DE06A50D-7391-4A49-8FA8-0198D04A3026}"/>
    <cellStyle name="Comma 10 2 6 2 3" xfId="1085" xr:uid="{3D18145F-2921-42FE-9F51-5E10276C9BF6}"/>
    <cellStyle name="Comma 10 2 6 2 3 2" xfId="1086" xr:uid="{AAB4B781-F98F-4B59-9100-8C9FE4FB78A4}"/>
    <cellStyle name="Comma 10 2 6 2 3 2 2" xfId="4795" xr:uid="{296F531B-50A2-4A5F-BFAF-428038288D06}"/>
    <cellStyle name="Comma 10 2 6 2 3 3" xfId="4796" xr:uid="{85B4A777-9481-458C-A025-EBE1C4B15E0A}"/>
    <cellStyle name="Comma 10 2 6 2 4" xfId="1087" xr:uid="{2AF613FD-8AE6-4F3E-B22B-DB1F24536828}"/>
    <cellStyle name="Comma 10 2 6 2 4 2" xfId="4797" xr:uid="{7FFAB815-429D-4545-AD92-E2AD49C46D08}"/>
    <cellStyle name="Comma 10 2 6 2 5" xfId="3741" xr:uid="{27CE0811-159A-474C-9A11-74A80F9C55C7}"/>
    <cellStyle name="Comma 10 2 6 3" xfId="443" xr:uid="{9680B86E-E70B-4A6B-AAF8-DFC386C797CE}"/>
    <cellStyle name="Comma 10 2 6 3 2" xfId="1088" xr:uid="{FDD8274E-5367-4A82-893A-90C803A41463}"/>
    <cellStyle name="Comma 10 2 6 3 2 2" xfId="1089" xr:uid="{2B775B16-719A-4397-B171-2DDFB6C7B970}"/>
    <cellStyle name="Comma 10 2 6 3 2 2 2" xfId="4798" xr:uid="{2EE498E9-4F9E-4C44-A399-79B24A5465B7}"/>
    <cellStyle name="Comma 10 2 6 3 2 3" xfId="4799" xr:uid="{8FD8A148-B94C-48A8-8242-04376848ACB6}"/>
    <cellStyle name="Comma 10 2 6 3 3" xfId="1090" xr:uid="{A64F5242-7619-4A98-AF59-2B35ABD55994}"/>
    <cellStyle name="Comma 10 2 6 3 3 2" xfId="4800" xr:uid="{50C3BA9F-FB1A-4170-AAB5-BB945D67AE63}"/>
    <cellStyle name="Comma 10 2 6 3 4" xfId="3742" xr:uid="{3C2C31A7-055A-4D45-87C9-78D24E4841B8}"/>
    <cellStyle name="Comma 10 2 6 4" xfId="1091" xr:uid="{A8F59085-A3BE-4186-9772-ED7E64408EDF}"/>
    <cellStyle name="Comma 10 2 6 4 2" xfId="1092" xr:uid="{281F0983-EBA2-4D3E-BB4F-B2390641CF09}"/>
    <cellStyle name="Comma 10 2 6 4 2 2" xfId="4801" xr:uid="{C17D2F12-C93B-4088-8443-B3A738A2EE2E}"/>
    <cellStyle name="Comma 10 2 6 4 3" xfId="4802" xr:uid="{197DB31D-6A81-4FF0-94A7-9C68ACE46D38}"/>
    <cellStyle name="Comma 10 2 6 5" xfId="1093" xr:uid="{83E83F71-9EE4-4EE1-9BB7-6D3E463CF991}"/>
    <cellStyle name="Comma 10 2 6 5 2" xfId="4803" xr:uid="{20576399-41BD-4B41-B611-09B0971D252B}"/>
    <cellStyle name="Comma 10 2 6 6" xfId="3743" xr:uid="{B05B9350-7CA9-4E90-BCB9-657F320A29DC}"/>
    <cellStyle name="Comma 10 2 7" xfId="78" xr:uid="{68906DEF-975B-4427-94E9-1AA9583EECE5}"/>
    <cellStyle name="Comma 10 2 7 2" xfId="79" xr:uid="{832FB719-C3AD-494B-B9CA-25B5F3163245}"/>
    <cellStyle name="Comma 10 2 7 2 2" xfId="446" xr:uid="{152AE2B8-A748-4620-94BE-6DA6578B25FD}"/>
    <cellStyle name="Comma 10 2 7 2 2 2" xfId="1094" xr:uid="{89A6A3C2-B2D9-44C1-9431-A08CE1BCD6AE}"/>
    <cellStyle name="Comma 10 2 7 2 2 2 2" xfId="1095" xr:uid="{E4D3B832-D173-4214-B831-B05EB5C078D5}"/>
    <cellStyle name="Comma 10 2 7 2 2 2 2 2" xfId="4804" xr:uid="{66F01D73-3BA1-4413-AC1D-7C0BD108C975}"/>
    <cellStyle name="Comma 10 2 7 2 2 2 3" xfId="4805" xr:uid="{384BC64D-FF04-4233-BF80-C6FA8158236A}"/>
    <cellStyle name="Comma 10 2 7 2 2 3" xfId="1096" xr:uid="{1C290343-1BE1-443D-82C9-85E0D5B6F12A}"/>
    <cellStyle name="Comma 10 2 7 2 2 3 2" xfId="4806" xr:uid="{85B45ABD-1D3A-4D74-8047-121E5918CE63}"/>
    <cellStyle name="Comma 10 2 7 2 2 4" xfId="3744" xr:uid="{A787FA2A-99DE-414C-96FF-A462F1D97C3C}"/>
    <cellStyle name="Comma 10 2 7 2 3" xfId="1097" xr:uid="{9786F8A6-05BE-48A9-B1F9-0276AAC4245F}"/>
    <cellStyle name="Comma 10 2 7 2 3 2" xfId="1098" xr:uid="{6E52FCE4-2AAB-4AA4-955B-C3C6B964FFC7}"/>
    <cellStyle name="Comma 10 2 7 2 3 2 2" xfId="4807" xr:uid="{CBA71A4A-0894-423E-BC27-1FD3D8818A8C}"/>
    <cellStyle name="Comma 10 2 7 2 3 3" xfId="4808" xr:uid="{3D1E22D7-8DBF-48FE-9AB7-D990B84D3D99}"/>
    <cellStyle name="Comma 10 2 7 2 4" xfId="1099" xr:uid="{CA53D8AF-D524-4266-B6E0-7B98EE7B6537}"/>
    <cellStyle name="Comma 10 2 7 2 4 2" xfId="4809" xr:uid="{78F66D25-694E-47FF-AB27-3FED496C8403}"/>
    <cellStyle name="Comma 10 2 7 2 5" xfId="3745" xr:uid="{216FA27E-DF12-483A-92DE-00504BC64565}"/>
    <cellStyle name="Comma 10 2 7 3" xfId="445" xr:uid="{FEC66384-D408-4BF9-B6C8-080AB657B357}"/>
    <cellStyle name="Comma 10 2 7 3 2" xfId="1100" xr:uid="{D22BDF33-699F-4AE7-8EA4-B050B401C574}"/>
    <cellStyle name="Comma 10 2 7 3 2 2" xfId="1101" xr:uid="{371AEB85-EAAF-4243-9CE2-1C1105153093}"/>
    <cellStyle name="Comma 10 2 7 3 2 2 2" xfId="4810" xr:uid="{7B60A864-CB1F-4759-BA92-C3C431DE19AA}"/>
    <cellStyle name="Comma 10 2 7 3 2 3" xfId="4811" xr:uid="{2D24AE13-84CC-4092-A026-77EFA58B68CA}"/>
    <cellStyle name="Comma 10 2 7 3 3" xfId="1102" xr:uid="{D18E3ABA-E833-4D3A-8AA8-74D3977BE6BB}"/>
    <cellStyle name="Comma 10 2 7 3 3 2" xfId="4812" xr:uid="{32CBA11F-31F4-4291-B4F2-2CA599985868}"/>
    <cellStyle name="Comma 10 2 7 3 4" xfId="3746" xr:uid="{BCCCEA01-5A03-4B58-9677-109F701D7E7A}"/>
    <cellStyle name="Comma 10 2 7 4" xfId="1103" xr:uid="{A0CB1E09-7608-452C-9275-B02122E53359}"/>
    <cellStyle name="Comma 10 2 7 4 2" xfId="1104" xr:uid="{3B92F304-1389-433A-9C6A-7531DDB772D6}"/>
    <cellStyle name="Comma 10 2 7 4 2 2" xfId="4813" xr:uid="{93C60FDC-D709-4955-AA09-BECFCF02DA16}"/>
    <cellStyle name="Comma 10 2 7 4 3" xfId="4814" xr:uid="{FEFA8FEE-3A7A-4D27-B610-050580CF8A12}"/>
    <cellStyle name="Comma 10 2 7 5" xfId="1105" xr:uid="{BE065A83-AC44-4782-9EBD-346BEEE1736F}"/>
    <cellStyle name="Comma 10 2 7 5 2" xfId="4815" xr:uid="{7E3C32DE-4CD0-49CA-8C14-BC3091DFE2E6}"/>
    <cellStyle name="Comma 10 2 7 6" xfId="3747" xr:uid="{E0480567-0198-4F33-87C8-A43C56E4B016}"/>
    <cellStyle name="Comma 10 2 8" xfId="80" xr:uid="{864D17BD-5A2D-4232-888A-BF7AC39B5C98}"/>
    <cellStyle name="Comma 10 2 8 2" xfId="447" xr:uid="{5723FAC2-730C-4BE4-81B4-CBCB0A70343F}"/>
    <cellStyle name="Comma 10 2 8 2 2" xfId="1106" xr:uid="{8EBBE928-340C-4AD7-B336-7B58446C949B}"/>
    <cellStyle name="Comma 10 2 8 2 2 2" xfId="1107" xr:uid="{57921BF1-8CE2-48D3-8F5D-AEA14A5675A8}"/>
    <cellStyle name="Comma 10 2 8 2 2 2 2" xfId="4816" xr:uid="{C26EDE0C-0D86-4A81-A36A-83105BA24812}"/>
    <cellStyle name="Comma 10 2 8 2 2 3" xfId="4817" xr:uid="{13712A60-F976-4C0F-934B-4CBA14ED0814}"/>
    <cellStyle name="Comma 10 2 8 2 3" xfId="1108" xr:uid="{F4292AFB-2A1C-4BC6-B3EB-26D1ADBC3B74}"/>
    <cellStyle name="Comma 10 2 8 2 3 2" xfId="4818" xr:uid="{FF492040-A55E-4960-ABA3-4CF35B90BDC9}"/>
    <cellStyle name="Comma 10 2 8 2 4" xfId="3748" xr:uid="{3751011B-D185-4B57-AC8A-189DE0AE0108}"/>
    <cellStyle name="Comma 10 2 8 3" xfId="1109" xr:uid="{753F6891-E595-457E-B39F-5EBDD70F470D}"/>
    <cellStyle name="Comma 10 2 8 3 2" xfId="1110" xr:uid="{87288873-7E50-40A5-ABEA-3C6C76FB2B00}"/>
    <cellStyle name="Comma 10 2 8 3 2 2" xfId="4819" xr:uid="{355792E9-E936-470B-85B3-9ACA19C6AC04}"/>
    <cellStyle name="Comma 10 2 8 3 3" xfId="4820" xr:uid="{93D38D5E-AA8C-4270-B867-2E8B13793B52}"/>
    <cellStyle name="Comma 10 2 8 4" xfId="1111" xr:uid="{415CBEF4-2854-4494-9435-AC053D7A78F0}"/>
    <cellStyle name="Comma 10 2 8 4 2" xfId="4821" xr:uid="{4A181F51-80E4-4F3C-A92F-F4DF22E1D8F4}"/>
    <cellStyle name="Comma 10 2 8 5" xfId="3749" xr:uid="{BAC50996-61BB-4733-8471-85B81D1253C6}"/>
    <cellStyle name="Comma 10 2 9" xfId="81" xr:uid="{17F661A9-A63A-4737-AB60-7DEF3903F1A5}"/>
    <cellStyle name="Comma 10 2 9 2" xfId="448" xr:uid="{A3F8C757-00BF-41B0-B878-530C63F18932}"/>
    <cellStyle name="Comma 10 2 9 2 2" xfId="1112" xr:uid="{63C29658-AF34-4383-82CA-AF580F869956}"/>
    <cellStyle name="Comma 10 2 9 2 2 2" xfId="1113" xr:uid="{39CBAE9E-D86D-4041-A814-7323BBF2DA1B}"/>
    <cellStyle name="Comma 10 2 9 2 2 2 2" xfId="4822" xr:uid="{C8AAEF90-99D3-45E5-99EE-74740A73ED12}"/>
    <cellStyle name="Comma 10 2 9 2 2 3" xfId="4823" xr:uid="{A23B293D-1C3F-46C4-8AB5-991B928B40D8}"/>
    <cellStyle name="Comma 10 2 9 2 3" xfId="1114" xr:uid="{88A2CEC3-8AE9-4F1F-875B-ACED86F5F5B3}"/>
    <cellStyle name="Comma 10 2 9 2 3 2" xfId="4824" xr:uid="{DC83A675-189D-425E-82DC-F0B329103441}"/>
    <cellStyle name="Comma 10 2 9 2 4" xfId="3750" xr:uid="{8BE0CDF2-EA83-4042-9381-BFDCDFEC6F66}"/>
    <cellStyle name="Comma 10 2 9 3" xfId="1115" xr:uid="{A6CB7184-59E0-4505-B58A-8178F795D720}"/>
    <cellStyle name="Comma 10 2 9 3 2" xfId="1116" xr:uid="{47950271-4089-4CC8-B13E-B7722E94D28B}"/>
    <cellStyle name="Comma 10 2 9 3 2 2" xfId="4825" xr:uid="{E1CBC485-8792-488D-B102-94F902DC8417}"/>
    <cellStyle name="Comma 10 2 9 3 3" xfId="4826" xr:uid="{5843655B-C540-4471-BD0E-128F745D8A37}"/>
    <cellStyle name="Comma 10 2 9 4" xfId="1117" xr:uid="{F035A844-7D3A-4BB5-881E-CFFC781A94B5}"/>
    <cellStyle name="Comma 10 2 9 4 2" xfId="4827" xr:uid="{B29399A7-904B-4195-9983-90509FA1045C}"/>
    <cellStyle name="Comma 10 2 9 5" xfId="3751" xr:uid="{44C15A3C-3843-4752-ADAE-89E26B82937B}"/>
    <cellStyle name="Comma 10 20" xfId="7972" xr:uid="{8D9B082E-C437-46E8-81F5-FC2A7C39D038}"/>
    <cellStyle name="Comma 10 3" xfId="82" xr:uid="{AA8F991B-DA92-4A39-A314-B6B7435F104C}"/>
    <cellStyle name="Comma 10 3 10" xfId="1118" xr:uid="{1DA93232-EED3-4F3B-9A61-358CB3BFA3F5}"/>
    <cellStyle name="Comma 10 3 10 2" xfId="1119" xr:uid="{81B318CA-10A3-4D9D-9119-CD65EEB02A34}"/>
    <cellStyle name="Comma 10 3 10 2 2" xfId="4828" xr:uid="{162A83DF-F4B1-4411-AE06-095D029507FA}"/>
    <cellStyle name="Comma 10 3 10 3" xfId="4829" xr:uid="{6F45804C-D4CD-4251-9305-8D68C3E0F9BF}"/>
    <cellStyle name="Comma 10 3 11" xfId="1120" xr:uid="{5F10C664-0B53-4147-A225-8274826B4B90}"/>
    <cellStyle name="Comma 10 3 11 2" xfId="1121" xr:uid="{746790B3-3073-4EBE-BFAF-34093F5E0CE6}"/>
    <cellStyle name="Comma 10 3 11 2 2" xfId="4830" xr:uid="{EE8B0C7B-0762-49A0-A905-57D123DA6E96}"/>
    <cellStyle name="Comma 10 3 11 3" xfId="4831" xr:uid="{CDDEF540-14B2-4C61-B84C-88EB241ADACA}"/>
    <cellStyle name="Comma 10 3 12" xfId="1122" xr:uid="{2389789C-856A-4672-8ACD-0CCF4E31A7B9}"/>
    <cellStyle name="Comma 10 3 12 2" xfId="4832" xr:uid="{6BBE71CD-D89B-4DE2-BA6A-EE0D389350B8}"/>
    <cellStyle name="Comma 10 3 13" xfId="3752" xr:uid="{AAA97FFD-7620-4FCB-9252-A223A6DDEE57}"/>
    <cellStyle name="Comma 10 3 2" xfId="83" xr:uid="{8D2C427B-33E0-439C-B98C-64E894D3FB8F}"/>
    <cellStyle name="Comma 10 3 2 2" xfId="84" xr:uid="{AA1F97B8-48C5-4958-8D31-3A00A1E540D3}"/>
    <cellStyle name="Comma 10 3 2 2 2" xfId="85" xr:uid="{40974C01-ABB7-417B-88D4-4745773A9988}"/>
    <cellStyle name="Comma 10 3 2 2 2 2" xfId="452" xr:uid="{03FB4F30-9F31-4A5D-870D-99F1E08F4F51}"/>
    <cellStyle name="Comma 10 3 2 2 2 2 2" xfId="1123" xr:uid="{EFD7B6AC-27AC-437F-90C1-489241CF0367}"/>
    <cellStyle name="Comma 10 3 2 2 2 2 2 2" xfId="1124" xr:uid="{18FA8885-88E2-4C76-AF4E-0B7E859497A4}"/>
    <cellStyle name="Comma 10 3 2 2 2 2 2 2 2" xfId="4833" xr:uid="{C0634E30-BB86-4093-BCA4-E716C5B8523B}"/>
    <cellStyle name="Comma 10 3 2 2 2 2 2 3" xfId="4834" xr:uid="{E4DD9226-88F8-4F6E-BCB3-5BEF6F738096}"/>
    <cellStyle name="Comma 10 3 2 2 2 2 3" xfId="1125" xr:uid="{82F6DBAC-8CC7-4ECB-B17E-1201EBAF376F}"/>
    <cellStyle name="Comma 10 3 2 2 2 2 3 2" xfId="4835" xr:uid="{43AD3E0C-DB35-4654-850E-6999658AF3CE}"/>
    <cellStyle name="Comma 10 3 2 2 2 2 4" xfId="3753" xr:uid="{7CA153CD-DAC8-458D-BBDD-93830B94795F}"/>
    <cellStyle name="Comma 10 3 2 2 2 3" xfId="1126" xr:uid="{89539D9E-ADBF-4AC6-800D-C701E895EBDC}"/>
    <cellStyle name="Comma 10 3 2 2 2 3 2" xfId="1127" xr:uid="{D0BA2602-9C2F-484C-B276-5F4A3AA8046D}"/>
    <cellStyle name="Comma 10 3 2 2 2 3 2 2" xfId="4836" xr:uid="{2741AE84-403B-493C-B821-BEBB67E98E24}"/>
    <cellStyle name="Comma 10 3 2 2 2 3 3" xfId="4837" xr:uid="{EB94192A-B9E2-4D49-9990-EE76BE8B2F57}"/>
    <cellStyle name="Comma 10 3 2 2 2 4" xfId="1128" xr:uid="{3294D5C9-9F3D-4FCF-8384-7A13B1A58C23}"/>
    <cellStyle name="Comma 10 3 2 2 2 4 2" xfId="4838" xr:uid="{273BF64F-8277-4E40-B11B-6B5C970E8DB6}"/>
    <cellStyle name="Comma 10 3 2 2 2 5" xfId="3754" xr:uid="{32CDAA58-F3F4-4A6B-895B-11984AFE0908}"/>
    <cellStyle name="Comma 10 3 2 2 3" xfId="451" xr:uid="{83D645B1-459B-469E-A065-3AF500625CDC}"/>
    <cellStyle name="Comma 10 3 2 2 3 2" xfId="1129" xr:uid="{D2BB0595-5545-4897-985C-AC16B955E338}"/>
    <cellStyle name="Comma 10 3 2 2 3 2 2" xfId="1130" xr:uid="{585509C2-8C0C-4BB8-900B-D142CF504BC5}"/>
    <cellStyle name="Comma 10 3 2 2 3 2 2 2" xfId="4839" xr:uid="{15F30405-F026-4ABF-9861-04D930D57A46}"/>
    <cellStyle name="Comma 10 3 2 2 3 2 3" xfId="4840" xr:uid="{CAFDBF69-2638-4199-B23B-18CC24E402A0}"/>
    <cellStyle name="Comma 10 3 2 2 3 3" xfId="1131" xr:uid="{4053309D-3815-45FB-B8CC-E7D786909A84}"/>
    <cellStyle name="Comma 10 3 2 2 3 3 2" xfId="4841" xr:uid="{D9DD8E5B-19AC-421E-B10C-C5122C2CE96E}"/>
    <cellStyle name="Comma 10 3 2 2 3 4" xfId="3755" xr:uid="{E7202475-753E-4175-A749-17FF9E928099}"/>
    <cellStyle name="Comma 10 3 2 2 4" xfId="1132" xr:uid="{D98288BE-BD60-46C5-B97F-C4DCBFA35D68}"/>
    <cellStyle name="Comma 10 3 2 2 4 2" xfId="1133" xr:uid="{6A017696-3EA3-4873-9F2A-B30D1AD981C6}"/>
    <cellStyle name="Comma 10 3 2 2 4 2 2" xfId="4842" xr:uid="{48E7935B-96B4-47B5-9F7F-EDA98E2660CD}"/>
    <cellStyle name="Comma 10 3 2 2 4 3" xfId="4843" xr:uid="{518374D4-FCFA-4939-8837-B12BE686900A}"/>
    <cellStyle name="Comma 10 3 2 2 5" xfId="1134" xr:uid="{4347C278-630F-4405-BC06-2515886B4D0E}"/>
    <cellStyle name="Comma 10 3 2 2 5 2" xfId="4844" xr:uid="{25800855-6C86-4C46-BDA4-E5F889E26461}"/>
    <cellStyle name="Comma 10 3 2 2 6" xfId="3756" xr:uid="{B7CEF3FA-515B-45C0-A78E-3A3B1C99B28A}"/>
    <cellStyle name="Comma 10 3 2 3" xfId="86" xr:uid="{CBBCADDC-1F02-4092-B534-D54B39D95CD1}"/>
    <cellStyle name="Comma 10 3 2 3 2" xfId="453" xr:uid="{7DBBA64D-AE8B-4F5C-B8D0-84F9E5E3BC09}"/>
    <cellStyle name="Comma 10 3 2 3 2 2" xfId="1135" xr:uid="{980FAC1A-87B3-4694-938B-5158EA2DB936}"/>
    <cellStyle name="Comma 10 3 2 3 2 2 2" xfId="1136" xr:uid="{4E381324-FE39-44DB-9803-F8477B51873B}"/>
    <cellStyle name="Comma 10 3 2 3 2 2 2 2" xfId="4845" xr:uid="{408E056E-64BB-4309-A38B-108DEA4E9752}"/>
    <cellStyle name="Comma 10 3 2 3 2 2 3" xfId="4846" xr:uid="{67217E2A-3B05-4AF7-95CF-ED319D450175}"/>
    <cellStyle name="Comma 10 3 2 3 2 3" xfId="1137" xr:uid="{0EA0762C-B380-4378-8516-ADDC914F864A}"/>
    <cellStyle name="Comma 10 3 2 3 2 3 2" xfId="4847" xr:uid="{DF0E9674-4F0C-48D6-A860-2DE40891470B}"/>
    <cellStyle name="Comma 10 3 2 3 2 4" xfId="3757" xr:uid="{0F102D75-84E0-45E8-9E99-65A181EDA2F9}"/>
    <cellStyle name="Comma 10 3 2 3 3" xfId="1138" xr:uid="{CED891F3-E2D9-4C77-9E9B-BF9B9544736A}"/>
    <cellStyle name="Comma 10 3 2 3 3 2" xfId="1139" xr:uid="{EBEDC705-0927-4099-B0A3-1696B826806C}"/>
    <cellStyle name="Comma 10 3 2 3 3 2 2" xfId="4848" xr:uid="{5BCE2A78-0FC6-482D-81D9-4AF9736A199B}"/>
    <cellStyle name="Comma 10 3 2 3 3 3" xfId="4849" xr:uid="{49C5F238-C3EA-4C70-8F1D-BD68B9CC5709}"/>
    <cellStyle name="Comma 10 3 2 3 4" xfId="1140" xr:uid="{9D16B5B2-851D-48F1-86B2-0A5B89CDE4B3}"/>
    <cellStyle name="Comma 10 3 2 3 4 2" xfId="4850" xr:uid="{88B638D9-3D0A-478E-BBEB-3ED1A10C1854}"/>
    <cellStyle name="Comma 10 3 2 3 5" xfId="3758" xr:uid="{4B442FAB-D07F-449C-A559-166030962D6D}"/>
    <cellStyle name="Comma 10 3 2 4" xfId="450" xr:uid="{51F91146-60AA-4B5D-B94E-0885B3E7F05C}"/>
    <cellStyle name="Comma 10 3 2 4 2" xfId="1141" xr:uid="{3D300CB9-D4B4-4366-AE9E-3E7634BE50CA}"/>
    <cellStyle name="Comma 10 3 2 4 2 2" xfId="1142" xr:uid="{EBEDAA3A-425B-489A-9875-399C9D7A652E}"/>
    <cellStyle name="Comma 10 3 2 4 2 2 2" xfId="4851" xr:uid="{5DEABD1D-F09D-4E58-B5F4-FF39ED5D0F9D}"/>
    <cellStyle name="Comma 10 3 2 4 2 3" xfId="4852" xr:uid="{C9735A78-3410-4911-8205-6CE1A2DA92F0}"/>
    <cellStyle name="Comma 10 3 2 4 3" xfId="1143" xr:uid="{B0F7BD6F-2151-4D30-ABDE-41702AA4FE44}"/>
    <cellStyle name="Comma 10 3 2 4 3 2" xfId="4853" xr:uid="{9DA3C02E-32EF-41FE-86D5-29B91365C38F}"/>
    <cellStyle name="Comma 10 3 2 4 4" xfId="3759" xr:uid="{A2B36265-27D8-4D5B-92A6-6BA66C67BEFC}"/>
    <cellStyle name="Comma 10 3 2 5" xfId="1144" xr:uid="{335E0FD5-882A-494B-B8E1-62694BC7FCB7}"/>
    <cellStyle name="Comma 10 3 2 5 2" xfId="1145" xr:uid="{DBE68F17-850F-4BE5-AA16-23409BD1A1EF}"/>
    <cellStyle name="Comma 10 3 2 5 2 2" xfId="4854" xr:uid="{DEEB2524-87DB-4B45-B8B4-0D8EB33BFB3F}"/>
    <cellStyle name="Comma 10 3 2 5 3" xfId="4855" xr:uid="{FF1903B0-6BBF-4068-BC5C-F9FE49E32765}"/>
    <cellStyle name="Comma 10 3 2 6" xfId="1146" xr:uid="{52D41A2D-FB69-402E-A5A9-C96BFDE78277}"/>
    <cellStyle name="Comma 10 3 2 6 2" xfId="4856" xr:uid="{D7176419-458D-4AC6-8FC4-9D3DEB0BBCBE}"/>
    <cellStyle name="Comma 10 3 2 7" xfId="3760" xr:uid="{6DA8260E-C6C6-4B03-8288-606BF6C9E7A1}"/>
    <cellStyle name="Comma 10 3 3" xfId="87" xr:uid="{299FB36B-288B-4C46-9FE7-8901F295515E}"/>
    <cellStyle name="Comma 10 3 3 2" xfId="88" xr:uid="{0DF4AA69-E3F6-4FD4-A958-E17A1F210B1B}"/>
    <cellStyle name="Comma 10 3 3 2 2" xfId="89" xr:uid="{2E951626-BB71-4020-B4F8-6BBD1CA7123C}"/>
    <cellStyle name="Comma 10 3 3 2 2 2" xfId="456" xr:uid="{29F5D2CB-1DEF-44B6-8FA1-5AA414C283EA}"/>
    <cellStyle name="Comma 10 3 3 2 2 2 2" xfId="1147" xr:uid="{0E47C588-EC11-4B52-A426-5C57FE9D36EB}"/>
    <cellStyle name="Comma 10 3 3 2 2 2 2 2" xfId="1148" xr:uid="{A75BC881-F6B0-4AC8-861D-CF7819A7A2AF}"/>
    <cellStyle name="Comma 10 3 3 2 2 2 2 2 2" xfId="4857" xr:uid="{755C9043-4D5F-4DFC-82FE-BE2A11AB1008}"/>
    <cellStyle name="Comma 10 3 3 2 2 2 2 3" xfId="4858" xr:uid="{D3F2F6F9-1364-436A-A2EA-A81424D31A31}"/>
    <cellStyle name="Comma 10 3 3 2 2 2 3" xfId="1149" xr:uid="{3D9186AD-BF50-4A0A-8043-6DE319956E47}"/>
    <cellStyle name="Comma 10 3 3 2 2 2 3 2" xfId="4859" xr:uid="{6D601BD1-F113-4966-A207-96C135C31DA6}"/>
    <cellStyle name="Comma 10 3 3 2 2 2 4" xfId="3761" xr:uid="{06B5B8CB-2A38-4464-88EC-7BCB5C91717A}"/>
    <cellStyle name="Comma 10 3 3 2 2 3" xfId="1150" xr:uid="{CCC57A48-97E7-4FEE-82E9-FEC7107334F7}"/>
    <cellStyle name="Comma 10 3 3 2 2 3 2" xfId="1151" xr:uid="{401931B4-658B-44C9-9E9A-7CCB2B2C69C2}"/>
    <cellStyle name="Comma 10 3 3 2 2 3 2 2" xfId="4860" xr:uid="{0CFA97A2-6ACF-4E82-88BA-39BDA94B2D50}"/>
    <cellStyle name="Comma 10 3 3 2 2 3 3" xfId="4861" xr:uid="{27E31BC7-37AD-450E-B95A-769DD5B32831}"/>
    <cellStyle name="Comma 10 3 3 2 2 4" xfId="1152" xr:uid="{06DED45B-89E0-4405-838C-E3874BF9D676}"/>
    <cellStyle name="Comma 10 3 3 2 2 4 2" xfId="4862" xr:uid="{CB1272B2-689D-458F-A435-12E0B177AE41}"/>
    <cellStyle name="Comma 10 3 3 2 2 5" xfId="3762" xr:uid="{F8E5ADC8-3C8A-42AF-972A-28D9A829638A}"/>
    <cellStyle name="Comma 10 3 3 2 3" xfId="455" xr:uid="{03F0577A-228B-4F16-82FB-F94B51C987C0}"/>
    <cellStyle name="Comma 10 3 3 2 3 2" xfId="1153" xr:uid="{26FF0189-5831-46DE-B6F7-26EF09EDA1E8}"/>
    <cellStyle name="Comma 10 3 3 2 3 2 2" xfId="1154" xr:uid="{1206795E-37FF-4C3A-8267-072B8F361A2A}"/>
    <cellStyle name="Comma 10 3 3 2 3 2 2 2" xfId="4863" xr:uid="{3D6D7F72-7EDC-43BB-A451-E9AEC3D72E90}"/>
    <cellStyle name="Comma 10 3 3 2 3 2 3" xfId="4864" xr:uid="{0A6F1F1E-96D0-4C2C-8123-F363E1BD15C0}"/>
    <cellStyle name="Comma 10 3 3 2 3 3" xfId="1155" xr:uid="{2432D4C5-1587-4267-98D5-8A6BF99AC3C8}"/>
    <cellStyle name="Comma 10 3 3 2 3 3 2" xfId="4865" xr:uid="{D0683205-54C8-49BC-9917-B898F9C2121C}"/>
    <cellStyle name="Comma 10 3 3 2 3 4" xfId="3763" xr:uid="{075F4A0D-ED14-4A03-BFC3-0768DDAF6BAA}"/>
    <cellStyle name="Comma 10 3 3 2 4" xfId="1156" xr:uid="{5B5B072D-A729-4F1A-8202-78DE3B41B376}"/>
    <cellStyle name="Comma 10 3 3 2 4 2" xfId="1157" xr:uid="{1A8EFC98-4BFC-4B85-8EA0-E3D0022573CC}"/>
    <cellStyle name="Comma 10 3 3 2 4 2 2" xfId="4866" xr:uid="{38B27569-5725-41B0-810D-23518B0BA02E}"/>
    <cellStyle name="Comma 10 3 3 2 4 3" xfId="4867" xr:uid="{3896A5A4-CFE7-487A-9DB2-9D5D7C7F0761}"/>
    <cellStyle name="Comma 10 3 3 2 5" xfId="1158" xr:uid="{43139D0B-8730-4F8B-944A-10341EA7B6D8}"/>
    <cellStyle name="Comma 10 3 3 2 5 2" xfId="4868" xr:uid="{3D7CA35E-2F0F-4200-969A-0F4DE836A337}"/>
    <cellStyle name="Comma 10 3 3 2 6" xfId="3764" xr:uid="{EA4FC6D4-31BC-4349-BB43-913EB675D862}"/>
    <cellStyle name="Comma 10 3 3 3" xfId="90" xr:uid="{E46CF783-C9AC-43DC-846D-F832FF640D0B}"/>
    <cellStyle name="Comma 10 3 3 3 2" xfId="457" xr:uid="{9BDBD6C4-AF02-46B5-8ED3-15E442E70D2A}"/>
    <cellStyle name="Comma 10 3 3 3 2 2" xfId="1159" xr:uid="{E290CF16-EC7B-4B03-BEB9-BBDF0BD2C341}"/>
    <cellStyle name="Comma 10 3 3 3 2 2 2" xfId="1160" xr:uid="{694E4B8D-BC38-47F4-BFF1-926850207E72}"/>
    <cellStyle name="Comma 10 3 3 3 2 2 2 2" xfId="4869" xr:uid="{C6047F7F-B9E8-4E11-9B7C-4F93CE783F18}"/>
    <cellStyle name="Comma 10 3 3 3 2 2 3" xfId="4870" xr:uid="{322E105F-9AC1-45EF-84DB-5969DCCE747A}"/>
    <cellStyle name="Comma 10 3 3 3 2 3" xfId="1161" xr:uid="{8D4C1AD5-8166-48BA-8821-2F38A3957EFF}"/>
    <cellStyle name="Comma 10 3 3 3 2 3 2" xfId="4871" xr:uid="{5EF462F6-227E-4909-87D3-14B5E5372E61}"/>
    <cellStyle name="Comma 10 3 3 3 2 4" xfId="3765" xr:uid="{08B1167A-4E5C-429D-82BC-0870CEAAE874}"/>
    <cellStyle name="Comma 10 3 3 3 3" xfId="1162" xr:uid="{BB00CA9A-2CEA-4935-A4B0-7C9C06286C19}"/>
    <cellStyle name="Comma 10 3 3 3 3 2" xfId="1163" xr:uid="{0A72B3DD-F9CE-470A-B3E4-C2A07814461E}"/>
    <cellStyle name="Comma 10 3 3 3 3 2 2" xfId="4872" xr:uid="{A33FE138-17AC-4C69-A170-2514FDEBB7F7}"/>
    <cellStyle name="Comma 10 3 3 3 3 3" xfId="4873" xr:uid="{8C9E3930-84AD-44AD-8758-CCBBFA3985B3}"/>
    <cellStyle name="Comma 10 3 3 3 4" xfId="1164" xr:uid="{56668DDA-1DAE-41CB-953C-FF56D0FDC6DB}"/>
    <cellStyle name="Comma 10 3 3 3 4 2" xfId="4874" xr:uid="{CB96DA36-6BE3-49CF-84D3-18CB01AD5B0F}"/>
    <cellStyle name="Comma 10 3 3 3 5" xfId="3766" xr:uid="{AA2411DF-E1B5-46CB-898C-F48B150A011B}"/>
    <cellStyle name="Comma 10 3 3 4" xfId="454" xr:uid="{F86C95F6-5033-4E23-99B4-E97C6E21368B}"/>
    <cellStyle name="Comma 10 3 3 4 2" xfId="1165" xr:uid="{E5F0A7FB-9D68-44F0-A3C1-CBEBFC45B4CC}"/>
    <cellStyle name="Comma 10 3 3 4 2 2" xfId="1166" xr:uid="{CC3B8803-F243-4093-9A52-5B56CF53BED7}"/>
    <cellStyle name="Comma 10 3 3 4 2 2 2" xfId="4875" xr:uid="{05B47487-0DC0-4330-8D60-09CF123AAC98}"/>
    <cellStyle name="Comma 10 3 3 4 2 3" xfId="4876" xr:uid="{3ACF8BC8-97D6-4327-B93B-90926AF300E6}"/>
    <cellStyle name="Comma 10 3 3 4 3" xfId="1167" xr:uid="{BD9E34B6-66EA-41CA-BCF6-E0907626FE7F}"/>
    <cellStyle name="Comma 10 3 3 4 3 2" xfId="4877" xr:uid="{547D0D07-488C-44B2-9470-7B4DEF78236F}"/>
    <cellStyle name="Comma 10 3 3 4 4" xfId="3767" xr:uid="{A91B029F-66CA-4DEA-9FF5-15333F3EB335}"/>
    <cellStyle name="Comma 10 3 3 5" xfId="1168" xr:uid="{A2BF9322-5E89-44A1-8CE9-FA45010E90C9}"/>
    <cellStyle name="Comma 10 3 3 5 2" xfId="1169" xr:uid="{7DED8BB6-7E19-43F5-BD53-48891E3A48AF}"/>
    <cellStyle name="Comma 10 3 3 5 2 2" xfId="4878" xr:uid="{7B761BE8-D061-44E1-99BC-71871298C4E0}"/>
    <cellStyle name="Comma 10 3 3 5 3" xfId="4879" xr:uid="{EC55BE96-A4AC-4ED5-93F1-AE82C3F658B7}"/>
    <cellStyle name="Comma 10 3 3 6" xfId="1170" xr:uid="{DE764053-E5E7-4A91-98EF-6716A1973772}"/>
    <cellStyle name="Comma 10 3 3 6 2" xfId="4880" xr:uid="{C0848305-30EB-4377-8CC9-EAEA21B0394A}"/>
    <cellStyle name="Comma 10 3 3 7" xfId="3768" xr:uid="{481B0974-136B-4F06-93A4-7B19D0EF2E9F}"/>
    <cellStyle name="Comma 10 3 4" xfId="91" xr:uid="{0F18BABB-20BE-4D6B-9193-8E583065C3CC}"/>
    <cellStyle name="Comma 10 3 4 2" xfId="92" xr:uid="{A66ACB8F-0B73-4982-B223-DB65B95F13D0}"/>
    <cellStyle name="Comma 10 3 4 2 2" xfId="459" xr:uid="{594C09EF-AE39-4959-88DE-228165035330}"/>
    <cellStyle name="Comma 10 3 4 2 2 2" xfId="1171" xr:uid="{C8077650-0E44-489E-8B70-EE0F2B3AC935}"/>
    <cellStyle name="Comma 10 3 4 2 2 2 2" xfId="1172" xr:uid="{1D78D520-6C27-40DB-83D9-81D95DCE198D}"/>
    <cellStyle name="Comma 10 3 4 2 2 2 2 2" xfId="4881" xr:uid="{C88E78D9-6787-427F-95DB-FBF3656FCDB1}"/>
    <cellStyle name="Comma 10 3 4 2 2 2 3" xfId="4882" xr:uid="{06B1F6D8-2EC9-41B3-AB8C-7634EE15CB43}"/>
    <cellStyle name="Comma 10 3 4 2 2 3" xfId="1173" xr:uid="{503D8DE1-065C-4DB6-BBA6-124E12F0EB08}"/>
    <cellStyle name="Comma 10 3 4 2 2 3 2" xfId="4883" xr:uid="{88A776DD-670F-4C4C-8EDB-D0E7716D016D}"/>
    <cellStyle name="Comma 10 3 4 2 2 4" xfId="3769" xr:uid="{5426D41B-F4A3-4176-8839-877E2F3C80F8}"/>
    <cellStyle name="Comma 10 3 4 2 3" xfId="1174" xr:uid="{3B7068C4-37DF-47BB-81EE-AB8B0B84DD39}"/>
    <cellStyle name="Comma 10 3 4 2 3 2" xfId="1175" xr:uid="{1A0DCA34-DD2F-4E43-93D4-4446EC2C017C}"/>
    <cellStyle name="Comma 10 3 4 2 3 2 2" xfId="4884" xr:uid="{8195F1BD-CCA6-4966-9B88-A235ADD0EF83}"/>
    <cellStyle name="Comma 10 3 4 2 3 3" xfId="4885" xr:uid="{1BF8B161-4716-45B8-9E0B-42509C7A2306}"/>
    <cellStyle name="Comma 10 3 4 2 4" xfId="1176" xr:uid="{D2689C46-8B01-4555-A785-FE9066EAF30E}"/>
    <cellStyle name="Comma 10 3 4 2 4 2" xfId="4886" xr:uid="{8E2CE0B8-6F8F-4886-AA4C-A90B1F7E1609}"/>
    <cellStyle name="Comma 10 3 4 2 5" xfId="3770" xr:uid="{F4F0E62C-4306-46A0-8347-CD08078914F3}"/>
    <cellStyle name="Comma 10 3 4 3" xfId="458" xr:uid="{71914314-F06B-45F5-A06D-CD13EB30C893}"/>
    <cellStyle name="Comma 10 3 4 3 2" xfId="1177" xr:uid="{D29E8294-E18A-4381-8789-8BC7D2B90782}"/>
    <cellStyle name="Comma 10 3 4 3 2 2" xfId="1178" xr:uid="{BD7B198F-A2BC-4445-836B-6DF1FFF004B0}"/>
    <cellStyle name="Comma 10 3 4 3 2 2 2" xfId="4887" xr:uid="{09F258EC-F5F0-4CB8-A93F-BB9033F283F1}"/>
    <cellStyle name="Comma 10 3 4 3 2 3" xfId="4888" xr:uid="{F87EB654-F28D-4DB8-A544-0F77C6CCD5FF}"/>
    <cellStyle name="Comma 10 3 4 3 3" xfId="1179" xr:uid="{FCACB8FD-0BDC-4DF5-A225-D533939B3BFA}"/>
    <cellStyle name="Comma 10 3 4 3 3 2" xfId="4889" xr:uid="{E1C42406-2094-4C56-A827-97420F8BD9D5}"/>
    <cellStyle name="Comma 10 3 4 3 4" xfId="3771" xr:uid="{839DBFDB-5613-44B2-BD85-5C39E2F9DF48}"/>
    <cellStyle name="Comma 10 3 4 4" xfId="1180" xr:uid="{4CF1F100-4DF1-43EF-9B33-3DFD7192D376}"/>
    <cellStyle name="Comma 10 3 4 4 2" xfId="1181" xr:uid="{B8D4C932-DBBE-41C6-9F69-0FE4843775C6}"/>
    <cellStyle name="Comma 10 3 4 4 2 2" xfId="4890" xr:uid="{90BE32A4-AC84-4399-9793-8F99622AED12}"/>
    <cellStyle name="Comma 10 3 4 4 3" xfId="4891" xr:uid="{864F1864-0549-4E1B-A9E5-9511C963A198}"/>
    <cellStyle name="Comma 10 3 4 5" xfId="1182" xr:uid="{AE054506-F3C1-49B9-802C-B039BF839DC8}"/>
    <cellStyle name="Comma 10 3 4 5 2" xfId="4892" xr:uid="{F813655F-7093-4665-B006-E1BDE8316A28}"/>
    <cellStyle name="Comma 10 3 4 6" xfId="3772" xr:uid="{16C03BA9-5F49-40E3-AAC4-D3C980A4EA1D}"/>
    <cellStyle name="Comma 10 3 5" xfId="93" xr:uid="{C0A31E4E-9BCC-45B4-A1E8-9C00961F22F6}"/>
    <cellStyle name="Comma 10 3 5 2" xfId="94" xr:uid="{7F4BC524-19FD-4594-BF3C-5F28A7FB0634}"/>
    <cellStyle name="Comma 10 3 5 2 2" xfId="461" xr:uid="{0B81B6D5-57A0-49FA-BA38-F2F8C886779D}"/>
    <cellStyle name="Comma 10 3 5 2 2 2" xfId="1183" xr:uid="{E4E72DB8-FB6C-44A8-8F1B-5AAA62A746B5}"/>
    <cellStyle name="Comma 10 3 5 2 2 2 2" xfId="1184" xr:uid="{73EA9689-99C1-4B5C-9C91-A341F7C60EA8}"/>
    <cellStyle name="Comma 10 3 5 2 2 2 2 2" xfId="4893" xr:uid="{43B65362-6A60-45A3-A560-316E5E5BF3FF}"/>
    <cellStyle name="Comma 10 3 5 2 2 2 3" xfId="4894" xr:uid="{D74BE298-E53F-4CB1-8CB2-C31D6D2A3529}"/>
    <cellStyle name="Comma 10 3 5 2 2 3" xfId="1185" xr:uid="{12713B24-0AF3-4983-A5DE-28DB14D00283}"/>
    <cellStyle name="Comma 10 3 5 2 2 3 2" xfId="4895" xr:uid="{9B746FB7-A272-4F37-9934-1233C165FB89}"/>
    <cellStyle name="Comma 10 3 5 2 2 4" xfId="3773" xr:uid="{BB8DFE45-3247-4136-86DD-9204B32C6E66}"/>
    <cellStyle name="Comma 10 3 5 2 3" xfId="1186" xr:uid="{28864288-7FEC-4C28-B901-8D67558C201B}"/>
    <cellStyle name="Comma 10 3 5 2 3 2" xfId="1187" xr:uid="{7DA348A7-6A08-4247-AD27-4B9FFFD0E7C7}"/>
    <cellStyle name="Comma 10 3 5 2 3 2 2" xfId="4896" xr:uid="{2DBE87D9-74BD-4231-8870-B65200428B63}"/>
    <cellStyle name="Comma 10 3 5 2 3 3" xfId="4897" xr:uid="{BAF094C8-5FFF-4393-8F0B-36AB5B802B66}"/>
    <cellStyle name="Comma 10 3 5 2 4" xfId="1188" xr:uid="{97EEF4E8-4BD0-4903-B9A6-C4F62EFD5377}"/>
    <cellStyle name="Comma 10 3 5 2 4 2" xfId="4898" xr:uid="{5A3259DD-4D65-4E18-9BC9-E95A323211CD}"/>
    <cellStyle name="Comma 10 3 5 2 5" xfId="3774" xr:uid="{0C094E78-CD12-4723-9675-2296E0C0E3CB}"/>
    <cellStyle name="Comma 10 3 5 3" xfId="460" xr:uid="{4CBF182D-C5CF-4B5C-ACA4-5D5989545856}"/>
    <cellStyle name="Comma 10 3 5 3 2" xfId="1189" xr:uid="{2E7989AF-4462-47A6-8F89-3302E7FD16DD}"/>
    <cellStyle name="Comma 10 3 5 3 2 2" xfId="1190" xr:uid="{7165DD3B-A139-48E2-AE86-95FA8306E713}"/>
    <cellStyle name="Comma 10 3 5 3 2 2 2" xfId="4899" xr:uid="{A3963898-AB9E-43B4-8CBE-F7E5ECB87CA5}"/>
    <cellStyle name="Comma 10 3 5 3 2 3" xfId="4900" xr:uid="{FBC034CF-DEA7-495F-9581-D923B85772B8}"/>
    <cellStyle name="Comma 10 3 5 3 3" xfId="1191" xr:uid="{24AFF33E-E74C-4D0C-B905-514F9A93E576}"/>
    <cellStyle name="Comma 10 3 5 3 3 2" xfId="4901" xr:uid="{B09FE2EA-36AA-4496-BEDF-862240D8B56B}"/>
    <cellStyle name="Comma 10 3 5 3 4" xfId="3775" xr:uid="{D23FB1A8-D2EB-4B5B-8E28-B8E0BC4AAB35}"/>
    <cellStyle name="Comma 10 3 5 4" xfId="1192" xr:uid="{33F8961B-4AF7-46E6-B281-9AB87C38C300}"/>
    <cellStyle name="Comma 10 3 5 4 2" xfId="1193" xr:uid="{7BE9D5CA-CD08-49C7-9EAB-D6ED509830C1}"/>
    <cellStyle name="Comma 10 3 5 4 2 2" xfId="4902" xr:uid="{79C04927-5B73-4B9C-9D1B-0DCC4F92CCB1}"/>
    <cellStyle name="Comma 10 3 5 4 3" xfId="4903" xr:uid="{6A690CAD-4DA1-4A2F-9070-348E1E5F92C2}"/>
    <cellStyle name="Comma 10 3 5 5" xfId="1194" xr:uid="{8613B7B7-65A8-4F2B-9089-A6FC7CC0269A}"/>
    <cellStyle name="Comma 10 3 5 5 2" xfId="4904" xr:uid="{1649C22E-40C1-498A-8A6F-39E2CD515B04}"/>
    <cellStyle name="Comma 10 3 5 6" xfId="3776" xr:uid="{727501F5-BCF5-413C-A0DB-0F020C184342}"/>
    <cellStyle name="Comma 10 3 6" xfId="95" xr:uid="{0C8192A4-2E03-41B0-A029-AC633F06D4D7}"/>
    <cellStyle name="Comma 10 3 6 2" xfId="96" xr:uid="{DE1FAF1E-9D3B-4B7B-931F-12D359982CC6}"/>
    <cellStyle name="Comma 10 3 6 2 2" xfId="463" xr:uid="{C2C75060-FFF8-4BFE-B69C-660953A23318}"/>
    <cellStyle name="Comma 10 3 6 2 2 2" xfId="1195" xr:uid="{2FD4767C-B659-48BA-B05C-CDCB0EB54015}"/>
    <cellStyle name="Comma 10 3 6 2 2 2 2" xfId="1196" xr:uid="{CE3871A7-2229-4156-8B85-6465D1FE0B85}"/>
    <cellStyle name="Comma 10 3 6 2 2 2 2 2" xfId="4905" xr:uid="{5DBED450-1F59-4BE1-BFFA-0185A444FD19}"/>
    <cellStyle name="Comma 10 3 6 2 2 2 3" xfId="4906" xr:uid="{B5C44398-EC08-45BD-BDE8-8E2ECFC79868}"/>
    <cellStyle name="Comma 10 3 6 2 2 3" xfId="1197" xr:uid="{ECE904B3-A915-4FE5-885D-7A1A9F0392A6}"/>
    <cellStyle name="Comma 10 3 6 2 2 3 2" xfId="4907" xr:uid="{B57DCF80-59A5-4C71-9F1C-816AD8D60B4E}"/>
    <cellStyle name="Comma 10 3 6 2 2 4" xfId="3777" xr:uid="{DC49430A-7B12-4610-B733-07D743C8A9C9}"/>
    <cellStyle name="Comma 10 3 6 2 3" xfId="1198" xr:uid="{B46B14A7-742B-4FE6-AB09-CDFE3A5DFAA9}"/>
    <cellStyle name="Comma 10 3 6 2 3 2" xfId="1199" xr:uid="{498C955B-37AE-404A-B4C2-6AA929146AFD}"/>
    <cellStyle name="Comma 10 3 6 2 3 2 2" xfId="4908" xr:uid="{78E9566D-3A18-48A3-883F-C5CFADEF8490}"/>
    <cellStyle name="Comma 10 3 6 2 3 3" xfId="4909" xr:uid="{F0E0C0C3-981E-44CF-B1DF-2051904C6933}"/>
    <cellStyle name="Comma 10 3 6 2 4" xfId="1200" xr:uid="{4C395B18-773F-4F20-BC80-EDCD7F4A7BCC}"/>
    <cellStyle name="Comma 10 3 6 2 4 2" xfId="4910" xr:uid="{D3A14F20-DBA3-422B-9EA4-17EF0C39EE87}"/>
    <cellStyle name="Comma 10 3 6 2 5" xfId="3778" xr:uid="{287D8CDA-14FD-4823-BF31-C8A89CADC57C}"/>
    <cellStyle name="Comma 10 3 6 3" xfId="462" xr:uid="{E539D228-D911-4124-9A34-44981353F9AB}"/>
    <cellStyle name="Comma 10 3 6 3 2" xfId="1201" xr:uid="{29EB1881-8D34-426F-8B0F-E6466596C258}"/>
    <cellStyle name="Comma 10 3 6 3 2 2" xfId="1202" xr:uid="{2CFE75C5-7267-4CB6-BE3A-1DCF95D6B9A2}"/>
    <cellStyle name="Comma 10 3 6 3 2 2 2" xfId="4911" xr:uid="{2EA4A72B-F7A8-4A7E-9C89-C04C81019AD3}"/>
    <cellStyle name="Comma 10 3 6 3 2 3" xfId="4912" xr:uid="{B55D10E4-C578-4E8C-B2EB-213A6286E8F1}"/>
    <cellStyle name="Comma 10 3 6 3 3" xfId="1203" xr:uid="{54399CB0-1CA4-4D12-8428-E765C1C3C076}"/>
    <cellStyle name="Comma 10 3 6 3 3 2" xfId="4913" xr:uid="{1639A4B5-B917-427A-B66B-2408E742CB5F}"/>
    <cellStyle name="Comma 10 3 6 3 4" xfId="3779" xr:uid="{16D1C664-5E3C-4E0D-8523-B78C52969274}"/>
    <cellStyle name="Comma 10 3 6 4" xfId="1204" xr:uid="{B35CBE49-E504-4D74-B6EF-38A989955101}"/>
    <cellStyle name="Comma 10 3 6 4 2" xfId="1205" xr:uid="{8FF9BC4A-CED1-4CB4-A281-8EC6AB57F16B}"/>
    <cellStyle name="Comma 10 3 6 4 2 2" xfId="4914" xr:uid="{85BCE289-8ED4-49C1-84DE-359E143E3A4F}"/>
    <cellStyle name="Comma 10 3 6 4 3" xfId="4915" xr:uid="{08A6C350-2ABB-4AD8-8FC9-567A094F82BD}"/>
    <cellStyle name="Comma 10 3 6 5" xfId="1206" xr:uid="{F07C7A52-1B14-45F1-A0FB-67D30A679841}"/>
    <cellStyle name="Comma 10 3 6 5 2" xfId="4916" xr:uid="{80A5C49E-3E14-414E-9BA9-C66846F50096}"/>
    <cellStyle name="Comma 10 3 6 6" xfId="3780" xr:uid="{C06BB765-DE2B-4D2C-AC4C-8A91956CD213}"/>
    <cellStyle name="Comma 10 3 7" xfId="97" xr:uid="{9A1FF743-A501-4AAC-BFD7-0A547E14A2B4}"/>
    <cellStyle name="Comma 10 3 7 2" xfId="464" xr:uid="{2BB8123D-18D8-462E-82A6-AC1BAAE9AD66}"/>
    <cellStyle name="Comma 10 3 7 2 2" xfId="1207" xr:uid="{E09C9DFD-455C-4874-B28C-4C14F9D5025C}"/>
    <cellStyle name="Comma 10 3 7 2 2 2" xfId="1208" xr:uid="{3580673A-EE94-4626-85C5-94EDF703D0BD}"/>
    <cellStyle name="Comma 10 3 7 2 2 2 2" xfId="4917" xr:uid="{A3602378-2A09-4629-AC07-9D4185A3DEB3}"/>
    <cellStyle name="Comma 10 3 7 2 2 3" xfId="4918" xr:uid="{A2DB0286-2D71-4158-84F9-0466A2DAF3F6}"/>
    <cellStyle name="Comma 10 3 7 2 3" xfId="1209" xr:uid="{CF8AFD07-A9CC-4221-B595-A26B4CEEBB09}"/>
    <cellStyle name="Comma 10 3 7 2 3 2" xfId="4919" xr:uid="{C4FFDA6C-83FC-4393-B959-59E1EE52B443}"/>
    <cellStyle name="Comma 10 3 7 2 4" xfId="3781" xr:uid="{6BF67E10-84C3-4911-94D1-9A28279B78C8}"/>
    <cellStyle name="Comma 10 3 7 3" xfId="1210" xr:uid="{9FFC66AE-4EA7-4CE1-9241-0D20B1325272}"/>
    <cellStyle name="Comma 10 3 7 3 2" xfId="1211" xr:uid="{DA165039-D77A-4EA6-A909-A4363065FC10}"/>
    <cellStyle name="Comma 10 3 7 3 2 2" xfId="4920" xr:uid="{C9BFE7E5-A4C0-4053-9F1B-659CFC638B44}"/>
    <cellStyle name="Comma 10 3 7 3 3" xfId="4921" xr:uid="{418909E2-01A1-4B6B-8B82-DC928439872A}"/>
    <cellStyle name="Comma 10 3 7 4" xfId="1212" xr:uid="{9C2C79A3-263B-4BFC-94F5-3BF65268DB6F}"/>
    <cellStyle name="Comma 10 3 7 4 2" xfId="4922" xr:uid="{1A1FCB2F-560C-4C59-8835-FFBAA91D73F1}"/>
    <cellStyle name="Comma 10 3 7 5" xfId="3782" xr:uid="{280776BC-CE76-449C-93D6-B14E545F9235}"/>
    <cellStyle name="Comma 10 3 8" xfId="449" xr:uid="{17C262F1-90FA-4F89-BD69-65347DB555D4}"/>
    <cellStyle name="Comma 10 3 8 2" xfId="1213" xr:uid="{C3B37657-FCA9-4979-B417-1044F9932F85}"/>
    <cellStyle name="Comma 10 3 8 2 2" xfId="1214" xr:uid="{A3409506-8044-47B1-A4F6-3B62E6E3CD6E}"/>
    <cellStyle name="Comma 10 3 8 2 2 2" xfId="4923" xr:uid="{7DDC19B6-4568-46DE-9B6B-D93E62186F0B}"/>
    <cellStyle name="Comma 10 3 8 2 3" xfId="4924" xr:uid="{17257A15-AE08-48E8-9D25-A9AC4389B371}"/>
    <cellStyle name="Comma 10 3 8 3" xfId="1215" xr:uid="{8611E7C2-0099-41A7-A0FA-2C5A0027D10F}"/>
    <cellStyle name="Comma 10 3 8 3 2" xfId="4925" xr:uid="{1723CBCE-E6A2-46D8-8868-41F2B2FBE9D3}"/>
    <cellStyle name="Comma 10 3 8 4" xfId="3783" xr:uid="{E616CCFC-D2C7-49CE-909D-733D195A0221}"/>
    <cellStyle name="Comma 10 3 9" xfId="1216" xr:uid="{047063CB-A9D1-44B1-B0D0-33FDD0011484}"/>
    <cellStyle name="Comma 10 3 9 2" xfId="1217" xr:uid="{BE640093-B991-4C90-B584-2621FD1536A5}"/>
    <cellStyle name="Comma 10 3 9 2 2" xfId="4926" xr:uid="{F53C325D-2DA7-4FB5-9942-1BCA6AB84F74}"/>
    <cellStyle name="Comma 10 3 9 3" xfId="4927" xr:uid="{2F7FD3BC-6A39-4349-A202-D3048675B40A}"/>
    <cellStyle name="Comma 10 4" xfId="98" xr:uid="{71F5D91D-94A5-4888-9F25-7AD05FFDEA25}"/>
    <cellStyle name="Comma 10 4 10" xfId="1218" xr:uid="{CBA87543-AC04-4019-94D0-87134DF009D8}"/>
    <cellStyle name="Comma 10 4 10 2" xfId="1219" xr:uid="{25B844E4-A5CA-466A-AF65-E23C65C19ED4}"/>
    <cellStyle name="Comma 10 4 10 2 2" xfId="4928" xr:uid="{3F2374A8-A46A-4C1C-A1A5-6DAB1E5C6A25}"/>
    <cellStyle name="Comma 10 4 10 3" xfId="4929" xr:uid="{0DFDCBF7-E24B-482D-B7BB-AF534B9FE6DC}"/>
    <cellStyle name="Comma 10 4 11" xfId="1220" xr:uid="{DCF5C82F-CCE5-4974-A2D3-53ECA34C7C75}"/>
    <cellStyle name="Comma 10 4 11 2" xfId="1221" xr:uid="{5462FDAF-CB6C-482B-8486-6636FE4FA8A7}"/>
    <cellStyle name="Comma 10 4 11 2 2" xfId="4930" xr:uid="{1E38E8ED-1ECF-4775-889C-F8F6025ECD42}"/>
    <cellStyle name="Comma 10 4 11 3" xfId="4931" xr:uid="{BB857D2F-C723-481E-9A42-6B2F7A98ECA3}"/>
    <cellStyle name="Comma 10 4 12" xfId="1222" xr:uid="{17E1B6E7-7770-45E7-8802-4A7D8ED1419F}"/>
    <cellStyle name="Comma 10 4 12 2" xfId="1223" xr:uid="{D64935CF-0029-419B-BC22-671E54C9E68F}"/>
    <cellStyle name="Comma 10 4 12 2 2" xfId="4932" xr:uid="{D3349DA5-5A15-4E33-9096-F9E8D772D752}"/>
    <cellStyle name="Comma 10 4 12 3" xfId="4933" xr:uid="{4A5BA88F-203F-4FCA-A6D2-3E48AD51C92E}"/>
    <cellStyle name="Comma 10 4 13" xfId="1224" xr:uid="{ECC0CF47-5A84-4787-910F-236002F07FD9}"/>
    <cellStyle name="Comma 10 4 13 2" xfId="4934" xr:uid="{9D579F88-A552-4E89-8E2B-D7822AD10C34}"/>
    <cellStyle name="Comma 10 4 14" xfId="3784" xr:uid="{A53B3717-1D69-4445-A1DA-6F1F2F69BE2E}"/>
    <cellStyle name="Comma 10 4 2" xfId="99" xr:uid="{763D7DC5-02EA-4968-BD74-A095D10695A8}"/>
    <cellStyle name="Comma 10 4 2 2" xfId="100" xr:uid="{7D231A03-9F39-4340-AA9C-ECAB9BBC6649}"/>
    <cellStyle name="Comma 10 4 2 2 2" xfId="101" xr:uid="{46C12A65-C782-4689-8DB0-1BF04E50181E}"/>
    <cellStyle name="Comma 10 4 2 2 2 2" xfId="468" xr:uid="{36FA3B87-8057-477C-A438-1A4DBD4DE745}"/>
    <cellStyle name="Comma 10 4 2 2 2 2 2" xfId="1225" xr:uid="{E1952D4F-C608-44D2-9036-19822BEA7118}"/>
    <cellStyle name="Comma 10 4 2 2 2 2 2 2" xfId="1226" xr:uid="{3408D2D8-D54E-47C3-92EB-1045B991DF88}"/>
    <cellStyle name="Comma 10 4 2 2 2 2 2 2 2" xfId="4935" xr:uid="{C42B8E9A-CAAF-4921-AEA6-4A8E7A7C6E34}"/>
    <cellStyle name="Comma 10 4 2 2 2 2 2 3" xfId="4936" xr:uid="{8395A29C-4363-4BEB-A514-2AFAD7159870}"/>
    <cellStyle name="Comma 10 4 2 2 2 2 3" xfId="1227" xr:uid="{6FFFB579-DA5C-4DE9-BEF9-CABBFD4BB4DE}"/>
    <cellStyle name="Comma 10 4 2 2 2 2 3 2" xfId="4937" xr:uid="{61560A55-1798-43E6-8101-7FF313DFD3FB}"/>
    <cellStyle name="Comma 10 4 2 2 2 2 4" xfId="3785" xr:uid="{4779E0CC-FDD0-469F-8DF7-746670275544}"/>
    <cellStyle name="Comma 10 4 2 2 2 3" xfId="1228" xr:uid="{C19C03A0-4919-4CF6-9928-34CA1955003A}"/>
    <cellStyle name="Comma 10 4 2 2 2 3 2" xfId="1229" xr:uid="{DBF0C1DC-D007-4303-A026-7913B3BAFBAD}"/>
    <cellStyle name="Comma 10 4 2 2 2 3 2 2" xfId="4938" xr:uid="{20C565CE-B692-4025-9421-E86892D32DE4}"/>
    <cellStyle name="Comma 10 4 2 2 2 3 3" xfId="4939" xr:uid="{A36AC6CF-948B-4A43-A538-FF9C203268F2}"/>
    <cellStyle name="Comma 10 4 2 2 2 4" xfId="1230" xr:uid="{E671490B-242C-4B49-9232-29358B73264C}"/>
    <cellStyle name="Comma 10 4 2 2 2 4 2" xfId="4940" xr:uid="{0DD783F8-E42A-46C1-817F-F50E4309C1B9}"/>
    <cellStyle name="Comma 10 4 2 2 2 5" xfId="3786" xr:uid="{B8FD05A3-0861-4196-8544-D8B1900B930D}"/>
    <cellStyle name="Comma 10 4 2 2 3" xfId="467" xr:uid="{21B91589-E162-46A1-876D-5588F9B2564D}"/>
    <cellStyle name="Comma 10 4 2 2 3 2" xfId="1231" xr:uid="{849D2E28-8523-44DD-BB16-CD929A40054C}"/>
    <cellStyle name="Comma 10 4 2 2 3 2 2" xfId="1232" xr:uid="{233694A3-664A-42E9-9ECD-DC98FBAD563A}"/>
    <cellStyle name="Comma 10 4 2 2 3 2 2 2" xfId="4941" xr:uid="{60E8A2D3-EDE0-4219-92D5-75108B4CE46B}"/>
    <cellStyle name="Comma 10 4 2 2 3 2 3" xfId="4942" xr:uid="{25489BE1-3715-43DB-A3BB-E139ED606DEF}"/>
    <cellStyle name="Comma 10 4 2 2 3 3" xfId="1233" xr:uid="{2DCEA7AF-B21D-4808-B0DB-1FC47D33F9BF}"/>
    <cellStyle name="Comma 10 4 2 2 3 3 2" xfId="4943" xr:uid="{DBC9288F-C386-408C-8536-5E9E846B2620}"/>
    <cellStyle name="Comma 10 4 2 2 3 4" xfId="3787" xr:uid="{E66C66A8-591B-41AD-8A84-0488774FF808}"/>
    <cellStyle name="Comma 10 4 2 2 4" xfId="1234" xr:uid="{2413A27C-01AF-41BB-87E4-94B64199CBFD}"/>
    <cellStyle name="Comma 10 4 2 2 4 2" xfId="1235" xr:uid="{87EED8D7-FCDF-4141-BC13-362F814FF179}"/>
    <cellStyle name="Comma 10 4 2 2 4 2 2" xfId="4944" xr:uid="{79006D77-8E0E-41A9-8D4B-408B939549FF}"/>
    <cellStyle name="Comma 10 4 2 2 4 3" xfId="4945" xr:uid="{F66FFA6D-EE02-402A-8767-9C29F689EBAB}"/>
    <cellStyle name="Comma 10 4 2 2 5" xfId="1236" xr:uid="{21DD696B-BDE7-4548-ABA2-976B45F9F315}"/>
    <cellStyle name="Comma 10 4 2 2 5 2" xfId="4946" xr:uid="{9FDB41BE-2966-43B4-B0FA-15AF7B3C5968}"/>
    <cellStyle name="Comma 10 4 2 2 6" xfId="3788" xr:uid="{29AF9359-76B2-4E0B-A539-03781507AB24}"/>
    <cellStyle name="Comma 10 4 2 3" xfId="102" xr:uid="{BAB40102-28D1-4BE5-85E3-8AF7D4A6520F}"/>
    <cellStyle name="Comma 10 4 2 3 2" xfId="469" xr:uid="{E54EC8A8-BAD5-4EFA-A7BB-09962DF1E906}"/>
    <cellStyle name="Comma 10 4 2 3 2 2" xfId="1237" xr:uid="{BD815C20-7464-42A5-9714-694CFD63EAFD}"/>
    <cellStyle name="Comma 10 4 2 3 2 2 2" xfId="1238" xr:uid="{90E96CB6-0FC1-43CF-974D-9A58432B65F9}"/>
    <cellStyle name="Comma 10 4 2 3 2 2 2 2" xfId="4947" xr:uid="{2AEA483F-62FF-46B0-8A5A-AAD2EAA92744}"/>
    <cellStyle name="Comma 10 4 2 3 2 2 3" xfId="4948" xr:uid="{CDB194F4-6C05-4E5B-9FA2-A2AB2E63F785}"/>
    <cellStyle name="Comma 10 4 2 3 2 3" xfId="1239" xr:uid="{88D668F5-A44C-425B-B92F-D49AEFC60E2A}"/>
    <cellStyle name="Comma 10 4 2 3 2 3 2" xfId="4949" xr:uid="{D99FDAF6-28FF-4AC0-9C67-44F2751865B0}"/>
    <cellStyle name="Comma 10 4 2 3 2 4" xfId="3789" xr:uid="{C100EBE7-807D-4EFA-B8AD-BD91A9F73EEA}"/>
    <cellStyle name="Comma 10 4 2 3 3" xfId="1240" xr:uid="{3D60C930-472D-4809-AB3B-8632BD7006FE}"/>
    <cellStyle name="Comma 10 4 2 3 3 2" xfId="1241" xr:uid="{2E5E4E62-B2F7-4B30-84CE-FA8680F924E8}"/>
    <cellStyle name="Comma 10 4 2 3 3 2 2" xfId="4950" xr:uid="{02CF8B78-8DD1-4FA0-B8DE-6F55A291F30A}"/>
    <cellStyle name="Comma 10 4 2 3 3 3" xfId="4951" xr:uid="{58136540-1087-4B63-AC59-6BEF1BE459ED}"/>
    <cellStyle name="Comma 10 4 2 3 4" xfId="1242" xr:uid="{07DFBE58-D52E-490A-9A0F-4B298E7CA832}"/>
    <cellStyle name="Comma 10 4 2 3 4 2" xfId="4952" xr:uid="{7D9227E9-8FAD-4D7E-8A0A-4EF9C0170C3F}"/>
    <cellStyle name="Comma 10 4 2 3 5" xfId="3790" xr:uid="{98A01A0C-BFA6-48C9-9F48-F38B11A2AF8F}"/>
    <cellStyle name="Comma 10 4 2 4" xfId="466" xr:uid="{B98EAEDF-4B03-45B4-99A3-EEAE9DA97649}"/>
    <cellStyle name="Comma 10 4 2 4 2" xfId="1243" xr:uid="{9B8A52FC-319E-416B-8870-F4F61D5365C3}"/>
    <cellStyle name="Comma 10 4 2 4 2 2" xfId="1244" xr:uid="{FE3DD8EC-C635-4582-91CE-EC6D05DF9891}"/>
    <cellStyle name="Comma 10 4 2 4 2 2 2" xfId="4953" xr:uid="{D18CE0A9-84CF-457E-B2AE-9F647E72A2A5}"/>
    <cellStyle name="Comma 10 4 2 4 2 3" xfId="4954" xr:uid="{78B7DDAF-FED2-4E25-8220-D9602F1E8E59}"/>
    <cellStyle name="Comma 10 4 2 4 3" xfId="1245" xr:uid="{B4AECCBF-540A-4021-8917-C0E7552287D0}"/>
    <cellStyle name="Comma 10 4 2 4 3 2" xfId="4955" xr:uid="{7E2FE9A9-2D82-4102-8015-18D6FC0A8DD1}"/>
    <cellStyle name="Comma 10 4 2 4 4" xfId="3791" xr:uid="{35501CE2-81EC-4EE2-9517-2A454A907BDD}"/>
    <cellStyle name="Comma 10 4 2 5" xfId="1246" xr:uid="{7B59B771-F30E-4D86-B13B-C05F9B02CE31}"/>
    <cellStyle name="Comma 10 4 2 5 2" xfId="1247" xr:uid="{A44E9BA1-D4B4-4E06-AC2B-765A4191A25E}"/>
    <cellStyle name="Comma 10 4 2 5 2 2" xfId="4956" xr:uid="{16016A62-F33B-407C-B1BA-E3A40490F5FC}"/>
    <cellStyle name="Comma 10 4 2 5 3" xfId="4957" xr:uid="{ECFD735D-98C8-4C72-A009-7721A6CC45DB}"/>
    <cellStyle name="Comma 10 4 2 6" xfId="1248" xr:uid="{D55CD0D9-5EC7-411E-BA38-CB663001B942}"/>
    <cellStyle name="Comma 10 4 2 6 2" xfId="4958" xr:uid="{D7918069-0A0F-4E84-AFCF-BA227CC7D186}"/>
    <cellStyle name="Comma 10 4 2 7" xfId="3792" xr:uid="{3855001E-575E-49E8-B33C-264337F295AB}"/>
    <cellStyle name="Comma 10 4 3" xfId="103" xr:uid="{2DF06474-F20F-4DC4-8ADC-C93A2167A14E}"/>
    <cellStyle name="Comma 10 4 3 2" xfId="104" xr:uid="{0931CCEA-F225-4191-BA88-CD4C3F11E902}"/>
    <cellStyle name="Comma 10 4 3 2 2" xfId="105" xr:uid="{6646E383-D43E-4F03-8965-99203572254D}"/>
    <cellStyle name="Comma 10 4 3 2 2 2" xfId="472" xr:uid="{0FE9B936-8ADE-4F35-928E-B7A12F886CB4}"/>
    <cellStyle name="Comma 10 4 3 2 2 2 2" xfId="1249" xr:uid="{93BECDB1-90B4-495E-9BAB-0AAC0B383F49}"/>
    <cellStyle name="Comma 10 4 3 2 2 2 2 2" xfId="1250" xr:uid="{8651EB14-FF07-4D00-9950-5988D077189F}"/>
    <cellStyle name="Comma 10 4 3 2 2 2 2 2 2" xfId="4959" xr:uid="{09484DED-90D0-45F9-86C5-B65B31085CA9}"/>
    <cellStyle name="Comma 10 4 3 2 2 2 2 3" xfId="4960" xr:uid="{1DB5081C-EE81-44F4-8F50-5B29F7FA4174}"/>
    <cellStyle name="Comma 10 4 3 2 2 2 3" xfId="1251" xr:uid="{BFA13A2E-9C6E-42D7-8FEF-9DEB97B5E26C}"/>
    <cellStyle name="Comma 10 4 3 2 2 2 3 2" xfId="4961" xr:uid="{B6B98F37-95BB-4E72-8B2F-9025F4EF65B6}"/>
    <cellStyle name="Comma 10 4 3 2 2 2 4" xfId="3793" xr:uid="{CD5593DB-65B4-434D-A56D-621E524EF751}"/>
    <cellStyle name="Comma 10 4 3 2 2 3" xfId="1252" xr:uid="{830BCEC6-D07D-47CE-82A4-00B7F40CF081}"/>
    <cellStyle name="Comma 10 4 3 2 2 3 2" xfId="1253" xr:uid="{E181EC1F-118C-4247-BC8A-02686164BA3E}"/>
    <cellStyle name="Comma 10 4 3 2 2 3 2 2" xfId="4962" xr:uid="{C15907CC-56AD-4BF4-A59B-C86C03C45D82}"/>
    <cellStyle name="Comma 10 4 3 2 2 3 3" xfId="4963" xr:uid="{5D5878BD-1A48-4196-9B1C-C4030427279D}"/>
    <cellStyle name="Comma 10 4 3 2 2 4" xfId="1254" xr:uid="{D65B8FE0-386E-4F4A-A969-F61B9DD652E2}"/>
    <cellStyle name="Comma 10 4 3 2 2 4 2" xfId="4964" xr:uid="{68E74E91-5710-453D-9A59-6D53D0301681}"/>
    <cellStyle name="Comma 10 4 3 2 2 5" xfId="3794" xr:uid="{1E82912D-F503-4617-93D6-9CE96A8D44BB}"/>
    <cellStyle name="Comma 10 4 3 2 3" xfId="471" xr:uid="{276C37B6-158E-4F94-B81D-62D5BAF0E55D}"/>
    <cellStyle name="Comma 10 4 3 2 3 2" xfId="1255" xr:uid="{EDDC8405-A677-4D0E-B481-2C84919EA28D}"/>
    <cellStyle name="Comma 10 4 3 2 3 2 2" xfId="1256" xr:uid="{C4893A67-9F42-45B8-94DC-0DF3CF229F53}"/>
    <cellStyle name="Comma 10 4 3 2 3 2 2 2" xfId="4965" xr:uid="{5C883714-4825-4FBB-9D19-7E5266966AE4}"/>
    <cellStyle name="Comma 10 4 3 2 3 2 3" xfId="4966" xr:uid="{72052962-E402-4A9F-B798-B26D716AF9E0}"/>
    <cellStyle name="Comma 10 4 3 2 3 3" xfId="1257" xr:uid="{B1F95B33-B981-416A-B082-06A5C8A24942}"/>
    <cellStyle name="Comma 10 4 3 2 3 3 2" xfId="4967" xr:uid="{B7B764EB-FF4E-43AD-8062-3B8444EAEB4B}"/>
    <cellStyle name="Comma 10 4 3 2 3 4" xfId="3795" xr:uid="{9B8E4A97-708A-44A7-B897-721289B095D9}"/>
    <cellStyle name="Comma 10 4 3 2 4" xfId="1258" xr:uid="{E04B7F7C-0AFA-4941-8DFD-E13473EF5101}"/>
    <cellStyle name="Comma 10 4 3 2 4 2" xfId="1259" xr:uid="{3450A01C-6F0D-4542-8C78-E132E0533CEC}"/>
    <cellStyle name="Comma 10 4 3 2 4 2 2" xfId="4968" xr:uid="{44D7C740-040D-4F01-9BAD-441ED50E023B}"/>
    <cellStyle name="Comma 10 4 3 2 4 3" xfId="4969" xr:uid="{46AEAC88-EC33-41D8-A6A3-6A67872FAC5C}"/>
    <cellStyle name="Comma 10 4 3 2 5" xfId="1260" xr:uid="{CFCB5C51-A132-49F5-9A45-195FFC3DCC95}"/>
    <cellStyle name="Comma 10 4 3 2 5 2" xfId="4970" xr:uid="{0C4D459D-F049-4A6B-A8E4-1DF1B3C5646D}"/>
    <cellStyle name="Comma 10 4 3 2 6" xfId="3796" xr:uid="{265FFD96-7DDC-4EAA-921F-1A2BC949BE6F}"/>
    <cellStyle name="Comma 10 4 3 3" xfId="106" xr:uid="{A7A3D68A-D579-478F-8C5A-DB1C7DB7D858}"/>
    <cellStyle name="Comma 10 4 3 3 2" xfId="473" xr:uid="{7FFFD947-79ED-48DC-9C4F-0ACFE29EA420}"/>
    <cellStyle name="Comma 10 4 3 3 2 2" xfId="1261" xr:uid="{131E52AF-0A99-4CAB-9EB6-24A6445636E4}"/>
    <cellStyle name="Comma 10 4 3 3 2 2 2" xfId="1262" xr:uid="{9EC0F076-9748-48D3-A48F-81190763562A}"/>
    <cellStyle name="Comma 10 4 3 3 2 2 2 2" xfId="4971" xr:uid="{65543EE5-60F4-4476-8426-92967B7530A5}"/>
    <cellStyle name="Comma 10 4 3 3 2 2 3" xfId="4972" xr:uid="{07C5D8C5-67C3-4943-B0CB-FD12A65D948A}"/>
    <cellStyle name="Comma 10 4 3 3 2 3" xfId="1263" xr:uid="{BE51DD77-8EB3-4BE0-8B65-F537773194FB}"/>
    <cellStyle name="Comma 10 4 3 3 2 3 2" xfId="4973" xr:uid="{C2BD7319-DCE4-4ED4-83A7-002810EEC155}"/>
    <cellStyle name="Comma 10 4 3 3 2 4" xfId="3797" xr:uid="{46628E41-DA74-4EED-B26C-F4CB458D9064}"/>
    <cellStyle name="Comma 10 4 3 3 3" xfId="1264" xr:uid="{E38CD226-A35A-4363-AF88-F467DFDEF0D3}"/>
    <cellStyle name="Comma 10 4 3 3 3 2" xfId="1265" xr:uid="{C3AD1A50-F983-496E-9065-18BB06F1F085}"/>
    <cellStyle name="Comma 10 4 3 3 3 2 2" xfId="4974" xr:uid="{46DEBF32-E1D5-4360-9DFE-632EF2CA26FD}"/>
    <cellStyle name="Comma 10 4 3 3 3 3" xfId="4975" xr:uid="{2F91CF15-EA81-458F-A7C4-8375794B4F8C}"/>
    <cellStyle name="Comma 10 4 3 3 4" xfId="1266" xr:uid="{E768A79E-707F-4DA1-8F74-CEAEBA21C2AB}"/>
    <cellStyle name="Comma 10 4 3 3 4 2" xfId="4976" xr:uid="{74494AC6-5540-409B-9523-2D92761B10E8}"/>
    <cellStyle name="Comma 10 4 3 3 5" xfId="3798" xr:uid="{DF026A4E-D42B-4501-91E9-B8097EE529BB}"/>
    <cellStyle name="Comma 10 4 3 4" xfId="470" xr:uid="{40A1E6E7-45C9-4E0C-90E1-ED33F3D1AFF8}"/>
    <cellStyle name="Comma 10 4 3 4 2" xfId="1267" xr:uid="{70DB9E8D-C9EA-43E2-B2A2-30E95772239E}"/>
    <cellStyle name="Comma 10 4 3 4 2 2" xfId="1268" xr:uid="{02A3427E-401A-4C88-9780-BF8D9E557ECA}"/>
    <cellStyle name="Comma 10 4 3 4 2 2 2" xfId="4977" xr:uid="{637D0738-FA2E-4870-A7AD-23905E60ADD8}"/>
    <cellStyle name="Comma 10 4 3 4 2 3" xfId="4978" xr:uid="{14439AD8-0632-4648-B48E-49C97048DE2D}"/>
    <cellStyle name="Comma 10 4 3 4 3" xfId="1269" xr:uid="{97844926-E3E2-4AF6-9F01-684245ED28D9}"/>
    <cellStyle name="Comma 10 4 3 4 3 2" xfId="4979" xr:uid="{016A850D-6BE9-4E2C-9D7A-5E7F7E9F8CD2}"/>
    <cellStyle name="Comma 10 4 3 4 4" xfId="3799" xr:uid="{F3B77FAF-427D-4177-9CF8-451EE0F71AAD}"/>
    <cellStyle name="Comma 10 4 3 5" xfId="1270" xr:uid="{19DD370A-1782-42B9-9615-BBF8F9BCDF18}"/>
    <cellStyle name="Comma 10 4 3 5 2" xfId="1271" xr:uid="{501CEDAE-2BED-4FAA-B734-CD3D77318A16}"/>
    <cellStyle name="Comma 10 4 3 5 2 2" xfId="4980" xr:uid="{178B2DD4-902A-47B3-BAFC-C8158DF8706D}"/>
    <cellStyle name="Comma 10 4 3 5 3" xfId="4981" xr:uid="{90157EE0-BDAE-446C-A485-B5056C6F6DC6}"/>
    <cellStyle name="Comma 10 4 3 6" xfId="1272" xr:uid="{2E73AC1C-B09E-4C75-8587-8C07BE251EB1}"/>
    <cellStyle name="Comma 10 4 3 6 2" xfId="4982" xr:uid="{FC6335D5-3C1D-422E-99EE-E8B34E18B526}"/>
    <cellStyle name="Comma 10 4 3 7" xfId="3800" xr:uid="{04D98555-B98E-4AE4-B753-805598E8EBE1}"/>
    <cellStyle name="Comma 10 4 4" xfId="107" xr:uid="{46A1E104-E3CD-4578-A2AB-24F87B2A5854}"/>
    <cellStyle name="Comma 10 4 4 2" xfId="108" xr:uid="{5C4D50AC-3BA6-42FF-ADF8-319E028B6D95}"/>
    <cellStyle name="Comma 10 4 4 2 2" xfId="475" xr:uid="{4D2C6B9A-07CF-4A18-BF56-3BB30E3DBFA6}"/>
    <cellStyle name="Comma 10 4 4 2 2 2" xfId="1273" xr:uid="{BC3B1D82-C052-403B-B7CF-62D362C7F177}"/>
    <cellStyle name="Comma 10 4 4 2 2 2 2" xfId="1274" xr:uid="{AB675BC5-E3D6-4158-B662-A778562B5329}"/>
    <cellStyle name="Comma 10 4 4 2 2 2 2 2" xfId="4983" xr:uid="{48857237-6DE4-4187-BD3D-DA0F8F0459F7}"/>
    <cellStyle name="Comma 10 4 4 2 2 2 3" xfId="4984" xr:uid="{D40A1C21-073E-4A08-8236-C7A939BA9BC8}"/>
    <cellStyle name="Comma 10 4 4 2 2 3" xfId="1275" xr:uid="{F1466D9B-3070-4E23-B55A-DC6428BCD291}"/>
    <cellStyle name="Comma 10 4 4 2 2 3 2" xfId="4985" xr:uid="{BB63AF65-84B1-49B5-BC0B-7F40952DB12B}"/>
    <cellStyle name="Comma 10 4 4 2 2 4" xfId="3801" xr:uid="{4E3DFFFE-DE4F-4FB5-8FAC-A285DDCABA52}"/>
    <cellStyle name="Comma 10 4 4 2 3" xfId="1276" xr:uid="{51928294-498E-4C53-A96B-2DF976EAEE17}"/>
    <cellStyle name="Comma 10 4 4 2 3 2" xfId="1277" xr:uid="{F1CC384D-EEE7-4D71-9E68-979D0F8B35C8}"/>
    <cellStyle name="Comma 10 4 4 2 3 2 2" xfId="4986" xr:uid="{229CC347-2572-4CC4-B249-9BEC77B65255}"/>
    <cellStyle name="Comma 10 4 4 2 3 3" xfId="4987" xr:uid="{73986CA6-614B-476C-961C-401281CDE423}"/>
    <cellStyle name="Comma 10 4 4 2 4" xfId="1278" xr:uid="{87319FCB-2F64-458F-873F-033341FBB050}"/>
    <cellStyle name="Comma 10 4 4 2 4 2" xfId="4988" xr:uid="{F9E80AA8-3ADD-41A7-ABE5-9EED6A900F8B}"/>
    <cellStyle name="Comma 10 4 4 2 5" xfId="3802" xr:uid="{B10C671A-3993-462D-9FC3-0C9AA5F45646}"/>
    <cellStyle name="Comma 10 4 4 3" xfId="474" xr:uid="{A0FFAB1A-03AE-4B61-9265-F90A81B0307D}"/>
    <cellStyle name="Comma 10 4 4 3 2" xfId="1279" xr:uid="{0A03636F-584D-462C-9BEB-82CADB7822C0}"/>
    <cellStyle name="Comma 10 4 4 3 2 2" xfId="1280" xr:uid="{D8920A3D-FA2E-4167-A75A-32044EB4FB8E}"/>
    <cellStyle name="Comma 10 4 4 3 2 2 2" xfId="4989" xr:uid="{41363471-C3E7-4E57-8059-66EB32C33380}"/>
    <cellStyle name="Comma 10 4 4 3 2 3" xfId="4990" xr:uid="{76F4C7A3-BDFD-49E7-8ED7-2A64874915B1}"/>
    <cellStyle name="Comma 10 4 4 3 3" xfId="1281" xr:uid="{EA974164-4459-4939-A143-69FA16739E47}"/>
    <cellStyle name="Comma 10 4 4 3 3 2" xfId="4991" xr:uid="{8235E8E7-66DF-4360-B19D-34859F9EF082}"/>
    <cellStyle name="Comma 10 4 4 3 4" xfId="3803" xr:uid="{8D9C2A3F-669E-4FD7-B4AD-3E5C5695636A}"/>
    <cellStyle name="Comma 10 4 4 4" xfId="1282" xr:uid="{88CD2665-E931-4BC9-8A0D-4A9A0A6268DA}"/>
    <cellStyle name="Comma 10 4 4 4 2" xfId="1283" xr:uid="{192E7CC4-4EE1-403D-A1F4-27CDFB4F8FCC}"/>
    <cellStyle name="Comma 10 4 4 4 2 2" xfId="4992" xr:uid="{C10ECA51-313C-4B5A-B7A2-50BD04BCEB1E}"/>
    <cellStyle name="Comma 10 4 4 4 3" xfId="4993" xr:uid="{E44CD2AC-F8C0-4174-90E1-DDAD03EBC86D}"/>
    <cellStyle name="Comma 10 4 4 5" xfId="1284" xr:uid="{F4D682A5-A646-47FF-946A-9CDE7E1864AE}"/>
    <cellStyle name="Comma 10 4 4 5 2" xfId="4994" xr:uid="{3DE4D8D7-C934-42A6-B698-FF8C16E00520}"/>
    <cellStyle name="Comma 10 4 4 6" xfId="3804" xr:uid="{56CBBAC5-A7C1-4A54-A418-063B06A6DDC7}"/>
    <cellStyle name="Comma 10 4 5" xfId="109" xr:uid="{803740F1-A132-4451-B8A6-18F3BF160804}"/>
    <cellStyle name="Comma 10 4 5 2" xfId="110" xr:uid="{412C7AF1-58F1-450E-B265-59FDF3311898}"/>
    <cellStyle name="Comma 10 4 5 2 2" xfId="477" xr:uid="{1369F5A9-ABF2-4546-8D8D-1D1DD289947B}"/>
    <cellStyle name="Comma 10 4 5 2 2 2" xfId="1285" xr:uid="{5C185BFD-3B8B-4E29-8D91-F7754D87D4CD}"/>
    <cellStyle name="Comma 10 4 5 2 2 2 2" xfId="1286" xr:uid="{523DAB41-1676-4311-BC9C-5C0EFE5BC792}"/>
    <cellStyle name="Comma 10 4 5 2 2 2 2 2" xfId="4995" xr:uid="{3940CC1D-435A-4434-B062-DCF0893A1C1E}"/>
    <cellStyle name="Comma 10 4 5 2 2 2 3" xfId="4996" xr:uid="{DE05BB62-A1D0-478E-BF5B-E0B953BD7AA4}"/>
    <cellStyle name="Comma 10 4 5 2 2 3" xfId="1287" xr:uid="{42DF55FE-AB38-4651-853C-B1FA778F9410}"/>
    <cellStyle name="Comma 10 4 5 2 2 3 2" xfId="4997" xr:uid="{04006227-4AB8-452C-A2DF-86004643F0B0}"/>
    <cellStyle name="Comma 10 4 5 2 2 4" xfId="3805" xr:uid="{B022F129-8970-4FDD-9373-DAD104D06172}"/>
    <cellStyle name="Comma 10 4 5 2 3" xfId="1288" xr:uid="{7E6BE04F-5F20-48FB-BFC3-BDE4E9DD107B}"/>
    <cellStyle name="Comma 10 4 5 2 3 2" xfId="1289" xr:uid="{D69609EC-EDDB-4DD5-877F-7A790A113FF1}"/>
    <cellStyle name="Comma 10 4 5 2 3 2 2" xfId="4998" xr:uid="{2D0B21EC-5709-48ED-827E-8D137DE06FA9}"/>
    <cellStyle name="Comma 10 4 5 2 3 3" xfId="4999" xr:uid="{D819B34E-0BDB-4C35-9BAD-C10AC89EB34D}"/>
    <cellStyle name="Comma 10 4 5 2 4" xfId="1290" xr:uid="{543F9B72-3F7F-4C9F-A94F-51A96C72A6C8}"/>
    <cellStyle name="Comma 10 4 5 2 4 2" xfId="5000" xr:uid="{E6CD8CB7-CF03-439B-BB56-883D58A63873}"/>
    <cellStyle name="Comma 10 4 5 2 5" xfId="3806" xr:uid="{4DFA3A67-A690-43FA-ACC9-C0A80FB83040}"/>
    <cellStyle name="Comma 10 4 5 3" xfId="476" xr:uid="{ED9071D2-B929-485A-AAD5-9666383343A2}"/>
    <cellStyle name="Comma 10 4 5 3 2" xfId="1291" xr:uid="{4992F396-4533-4651-A9A4-6F819B0D477D}"/>
    <cellStyle name="Comma 10 4 5 3 2 2" xfId="1292" xr:uid="{EA5BEB72-7830-4A2D-BE64-296F384956CD}"/>
    <cellStyle name="Comma 10 4 5 3 2 2 2" xfId="5001" xr:uid="{D460F047-FDF6-4506-9F2E-1A99B5D43EAA}"/>
    <cellStyle name="Comma 10 4 5 3 2 3" xfId="5002" xr:uid="{78D0C048-92E9-41F3-9775-31126CEDFF38}"/>
    <cellStyle name="Comma 10 4 5 3 3" xfId="1293" xr:uid="{E7C00772-6C74-4429-A271-49A2ACEE3C7E}"/>
    <cellStyle name="Comma 10 4 5 3 3 2" xfId="5003" xr:uid="{2048F477-92DD-4623-9240-0D4B73A4E915}"/>
    <cellStyle name="Comma 10 4 5 3 4" xfId="3807" xr:uid="{2861C55E-E251-4C1B-A771-5F713E64D585}"/>
    <cellStyle name="Comma 10 4 5 4" xfId="1294" xr:uid="{F0DF1837-3916-43C2-ADBE-C4DF9C38249C}"/>
    <cellStyle name="Comma 10 4 5 4 2" xfId="1295" xr:uid="{2F81559F-358E-49ED-9E1D-D1FC7039887A}"/>
    <cellStyle name="Comma 10 4 5 4 2 2" xfId="5004" xr:uid="{E432BF3E-800E-40F5-9DF4-5E76282D5FB9}"/>
    <cellStyle name="Comma 10 4 5 4 3" xfId="5005" xr:uid="{542B0AA5-E06E-4312-A415-2DB84CECA4D0}"/>
    <cellStyle name="Comma 10 4 5 5" xfId="1296" xr:uid="{1EC5D7D0-F029-4312-BDC9-5BBA4D0E392D}"/>
    <cellStyle name="Comma 10 4 5 5 2" xfId="5006" xr:uid="{2E08F42F-0107-43E2-8B0C-E0C6F0786A1D}"/>
    <cellStyle name="Comma 10 4 5 6" xfId="3808" xr:uid="{30DD6D0E-6AB1-497A-A037-3D72BCDD5EF9}"/>
    <cellStyle name="Comma 10 4 6" xfId="111" xr:uid="{88B8C6B6-89E7-49D2-AEE3-83202CDCC2D1}"/>
    <cellStyle name="Comma 10 4 6 2" xfId="112" xr:uid="{B307625A-B0B7-4A0A-8790-21724220A9B3}"/>
    <cellStyle name="Comma 10 4 6 2 2" xfId="479" xr:uid="{E689A4AF-77BF-4237-A038-C67F18E9ECE1}"/>
    <cellStyle name="Comma 10 4 6 2 2 2" xfId="1297" xr:uid="{7F373F36-A969-4C18-9654-5BDB9AAFA7C6}"/>
    <cellStyle name="Comma 10 4 6 2 2 2 2" xfId="1298" xr:uid="{841098BF-2B67-40D1-B3AF-C00C05D478CE}"/>
    <cellStyle name="Comma 10 4 6 2 2 2 2 2" xfId="5007" xr:uid="{F0A59894-4CC3-4A5C-9027-E4654B8F6479}"/>
    <cellStyle name="Comma 10 4 6 2 2 2 3" xfId="5008" xr:uid="{1BC7FED7-688E-4473-ADD5-6EB23777973B}"/>
    <cellStyle name="Comma 10 4 6 2 2 3" xfId="1299" xr:uid="{59553E93-4E7B-467B-A6E2-AE8A8E5E79BF}"/>
    <cellStyle name="Comma 10 4 6 2 2 3 2" xfId="5009" xr:uid="{561883DE-49F6-41D2-93E1-4A83782A7F48}"/>
    <cellStyle name="Comma 10 4 6 2 2 4" xfId="3809" xr:uid="{0BEA07A7-12C9-4520-97C1-35C840F080C3}"/>
    <cellStyle name="Comma 10 4 6 2 3" xfId="1300" xr:uid="{4CB88077-1412-4ECF-871B-BFCD08486955}"/>
    <cellStyle name="Comma 10 4 6 2 3 2" xfId="1301" xr:uid="{E5CB79DD-67BB-4964-A49F-E1D47E2C3FFE}"/>
    <cellStyle name="Comma 10 4 6 2 3 2 2" xfId="5010" xr:uid="{689C41D7-04BD-4A6C-BA96-BCA3ACA559A8}"/>
    <cellStyle name="Comma 10 4 6 2 3 3" xfId="5011" xr:uid="{3DC83650-2EB1-41B5-B7F3-246240E897F4}"/>
    <cellStyle name="Comma 10 4 6 2 4" xfId="1302" xr:uid="{72C32B73-496B-43AF-9F25-78A56450E9EA}"/>
    <cellStyle name="Comma 10 4 6 2 4 2" xfId="5012" xr:uid="{1122C8B6-B06F-4054-BD68-91440CB4D4C5}"/>
    <cellStyle name="Comma 10 4 6 2 5" xfId="3810" xr:uid="{3CFF24AC-CE36-4027-BB89-807DAE88819C}"/>
    <cellStyle name="Comma 10 4 6 3" xfId="478" xr:uid="{3F43D554-8E7B-4821-A6AD-1190EB0906C5}"/>
    <cellStyle name="Comma 10 4 6 3 2" xfId="1303" xr:uid="{7A3B4145-9C46-4A94-A048-C274DCDB4773}"/>
    <cellStyle name="Comma 10 4 6 3 2 2" xfId="1304" xr:uid="{752806F1-6719-491D-81C7-7B0CF7E0B1B2}"/>
    <cellStyle name="Comma 10 4 6 3 2 2 2" xfId="5013" xr:uid="{300F2149-FACB-4A4D-971B-65ACB7A33632}"/>
    <cellStyle name="Comma 10 4 6 3 2 3" xfId="5014" xr:uid="{1D72CF2D-1B49-4FAB-8BCC-9627954503ED}"/>
    <cellStyle name="Comma 10 4 6 3 3" xfId="1305" xr:uid="{13E0855D-40DB-4835-A2B8-58A6FEAF380E}"/>
    <cellStyle name="Comma 10 4 6 3 3 2" xfId="5015" xr:uid="{227F7D96-673D-4ECF-9415-5E2E37281BB4}"/>
    <cellStyle name="Comma 10 4 6 3 4" xfId="3811" xr:uid="{DE067391-CC7C-4F66-B314-CC8F1C458618}"/>
    <cellStyle name="Comma 10 4 6 4" xfId="1306" xr:uid="{75DBA1D6-55CE-467C-B234-3C0A26AE102C}"/>
    <cellStyle name="Comma 10 4 6 4 2" xfId="1307" xr:uid="{16E99C83-B6FA-4EF4-96A7-E5F0FB4052B2}"/>
    <cellStyle name="Comma 10 4 6 4 2 2" xfId="5016" xr:uid="{BA009473-5C59-4EE6-94D8-89905BF5DA69}"/>
    <cellStyle name="Comma 10 4 6 4 3" xfId="5017" xr:uid="{7AC377AE-1154-4E1A-8282-5703C30CF8F9}"/>
    <cellStyle name="Comma 10 4 6 5" xfId="1308" xr:uid="{B3E67C6E-47E5-4FEA-B22B-584B2656807D}"/>
    <cellStyle name="Comma 10 4 6 5 2" xfId="5018" xr:uid="{16257E0B-04F1-4193-8B94-F039D9AACEB5}"/>
    <cellStyle name="Comma 10 4 6 6" xfId="3812" xr:uid="{7A27B0A4-7D27-4686-81A1-EAA3AA8C3FCF}"/>
    <cellStyle name="Comma 10 4 7" xfId="113" xr:uid="{5706BE74-7DEE-40F2-AF01-FF4556A4580F}"/>
    <cellStyle name="Comma 10 4 7 2" xfId="114" xr:uid="{93BA00D0-0E3B-4164-B3FC-1161B09010EF}"/>
    <cellStyle name="Comma 10 4 7 2 10" xfId="1309" xr:uid="{8B112F46-C595-475A-8F21-2C4055ED5E08}"/>
    <cellStyle name="Comma 10 4 7 2 10 2" xfId="5019" xr:uid="{BA310180-4FA8-44B3-A0D9-C22D6B9F4EC4}"/>
    <cellStyle name="Comma 10 4 7 2 11" xfId="1310" xr:uid="{D7837B66-DC0F-4FB7-99CD-962D8C70E52A}"/>
    <cellStyle name="Comma 10 4 7 2 11 2" xfId="1311" xr:uid="{FCE84335-B3FA-48E0-8EAD-FEBC4724428C}"/>
    <cellStyle name="Comma 10 4 7 2 11 2 2" xfId="1312" xr:uid="{793C12AF-FE5E-4950-A034-68BF54AF1205}"/>
    <cellStyle name="Comma 10 4 7 2 11 2 2 2" xfId="5020" xr:uid="{43ABA1DB-2795-4151-BEDB-A96A77AB472A}"/>
    <cellStyle name="Comma 10 4 7 2 11 2 3" xfId="5021" xr:uid="{7E1C40DC-9852-4550-A3C8-1A201652CCAD}"/>
    <cellStyle name="Comma 10 4 7 2 11 3" xfId="1313" xr:uid="{EA8513C2-901C-4D48-AE5A-1E9CE030466A}"/>
    <cellStyle name="Comma 10 4 7 2 11 3 2" xfId="5022" xr:uid="{20007D9A-144F-4814-BA3C-A16ABDCAD004}"/>
    <cellStyle name="Comma 10 4 7 2 11 4" xfId="5023" xr:uid="{2953FD67-38EC-4A00-BDD5-224F382EBB92}"/>
    <cellStyle name="Comma 10 4 7 2 11 5" xfId="7535" xr:uid="{58BB3B7B-9EFD-4C32-AB2C-EFD29D33A7CF}"/>
    <cellStyle name="Comma 10 4 7 2 12" xfId="5024" xr:uid="{E43BFCE2-88AB-440D-9B6B-69B2C9289543}"/>
    <cellStyle name="Comma 10 4 7 2 12 2" xfId="5025" xr:uid="{736801B1-82AE-4E81-ACC9-D1AF9984A425}"/>
    <cellStyle name="Comma 10 4 7 2 13" xfId="5026" xr:uid="{094C9E3E-77B0-419C-B6A1-825627003301}"/>
    <cellStyle name="Comma 10 4 7 2 2" xfId="481" xr:uid="{549B7237-419B-4C9D-A5B7-F32435232606}"/>
    <cellStyle name="Comma 10 4 7 2 2 2" xfId="1314" xr:uid="{B1A5018E-007B-41B4-B36F-E949B027F694}"/>
    <cellStyle name="Comma 10 4 7 2 2 2 2" xfId="780" xr:uid="{711C39F5-80E9-47A5-8A43-1A8610C93D90}"/>
    <cellStyle name="Comma 10 4 7 2 2 2 2 2" xfId="1315" xr:uid="{AE970D39-24F9-4406-8D77-4FB78102B45B}"/>
    <cellStyle name="Comma 10 4 7 2 2 2 2 2 2" xfId="1316" xr:uid="{7A688045-915C-4326-9CFE-2DE5D19A9C96}"/>
    <cellStyle name="Comma 10 4 7 2 2 2 2 2 2 2" xfId="5027" xr:uid="{578ACDEE-06FC-4865-9FF7-964BE33137B8}"/>
    <cellStyle name="Comma 10 4 7 2 2 2 2 2 3" xfId="5028" xr:uid="{260012C1-C5B7-451E-BDC4-C13F895CC1E9}"/>
    <cellStyle name="Comma 10 4 7 2 2 2 2 3" xfId="1317" xr:uid="{99794BDD-9F6A-46DD-8F41-35C8939CC23A}"/>
    <cellStyle name="Comma 10 4 7 2 2 2 2 3 2" xfId="5029" xr:uid="{0F6B3109-CC7A-438F-B0EF-14C5217DA625}"/>
    <cellStyle name="Comma 10 4 7 2 2 2 2 3 2 2" xfId="5030" xr:uid="{B30174E0-DF9A-4FE2-87E0-BE6D67409648}"/>
    <cellStyle name="Comma 10 4 7 2 2 2 2 3 3" xfId="5031" xr:uid="{1D5C40BA-7B90-49E0-B3AE-6258BA9670F1}"/>
    <cellStyle name="Comma 10 4 7 2 2 2 2 3 4" xfId="7331" xr:uid="{B438B0CE-1D0C-419A-B2BB-5F0E4DBFAE84}"/>
    <cellStyle name="Comma 10 4 7 2 2 2 2 3 4 2" xfId="7391" xr:uid="{A404C496-BFCD-41C7-B395-738C29EEDCCE}"/>
    <cellStyle name="Comma 10 4 7 2 2 2 2 3 4 3" xfId="7445" xr:uid="{2E22A066-2B73-4443-B54E-32F65123CFD2}"/>
    <cellStyle name="Comma 10 4 7 2 2 2 2 4" xfId="5032" xr:uid="{9E0DA21E-F595-4D15-AA61-47B1D303CEC5}"/>
    <cellStyle name="Comma 10 4 7 2 2 2 2 7" xfId="7524" xr:uid="{8723E101-C62F-4C20-9A20-EA5A8B518F4F}"/>
    <cellStyle name="Comma 10 4 7 2 2 2 3" xfId="3813" xr:uid="{5AF23D75-750B-4C80-BFC4-32D47F954758}"/>
    <cellStyle name="Comma 10 4 7 2 2 3" xfId="1318" xr:uid="{177A855D-2A5A-4188-A81D-5ABC375703F1}"/>
    <cellStyle name="Comma 10 4 7 2 2 3 2" xfId="1319" xr:uid="{90609093-A1CD-45AE-9A82-12DD185B5B35}"/>
    <cellStyle name="Comma 10 4 7 2 2 3 2 2" xfId="5033" xr:uid="{EF94BB18-F365-47E1-94FA-064F67A70DA6}"/>
    <cellStyle name="Comma 10 4 7 2 2 3 3" xfId="5034" xr:uid="{6B95E151-05DD-4E12-97BC-D1323BC2F096}"/>
    <cellStyle name="Comma 10 4 7 2 2 4" xfId="1320" xr:uid="{428A5ED8-155B-446C-ABBD-DD75F7672D0A}"/>
    <cellStyle name="Comma 10 4 7 2 2 4 2" xfId="1321" xr:uid="{6A239825-B8C4-4CCF-A581-28358B4F8A01}"/>
    <cellStyle name="Comma 10 4 7 2 2 4 2 2" xfId="5035" xr:uid="{8293080C-2DD3-40C2-9301-B20DB5309D38}"/>
    <cellStyle name="Comma 10 4 7 2 2 4 3" xfId="1322" xr:uid="{BD666933-1BC7-4FE5-A305-CB555A905460}"/>
    <cellStyle name="Comma 10 4 7 2 2 4 3 2" xfId="5036" xr:uid="{B0CA5198-C22A-4ACA-A478-BA5515E82963}"/>
    <cellStyle name="Comma 10 4 7 2 2 4 4" xfId="5037" xr:uid="{6A26FFED-01FC-4BCA-A032-701DAE864C45}"/>
    <cellStyle name="Comma 10 4 7 2 2 4 5" xfId="3814" xr:uid="{1E19B597-CDCF-4E74-BEC8-7B8C0003C574}"/>
    <cellStyle name="Comma 10 4 7 2 2 4 5 2" xfId="7472" xr:uid="{E6EEE6BD-A631-4088-8760-71D46EBA17BA}"/>
    <cellStyle name="Comma 10 4 7 2 2 5" xfId="1323" xr:uid="{DEC94740-CD79-4514-839F-DF1C0ABEB9DE}"/>
    <cellStyle name="Comma 10 4 7 2 2 5 2" xfId="1324" xr:uid="{08D25239-A2E7-4493-8D85-B41C3B257352}"/>
    <cellStyle name="Comma 10 4 7 2 2 5 2 2" xfId="5038" xr:uid="{89778CF9-7EA6-4291-B731-0B66A6982F0B}"/>
    <cellStyle name="Comma 10 4 7 2 2 5 3" xfId="5039" xr:uid="{BCB918F7-339C-4AF9-844F-D3753CC07F27}"/>
    <cellStyle name="Comma 10 4 7 2 2 6" xfId="1325" xr:uid="{C8C8A96E-3ECD-4C27-BE8D-E0BF3D963C03}"/>
    <cellStyle name="Comma 10 4 7 2 2 6 2" xfId="5040" xr:uid="{EB976EB6-2AFE-4C20-853D-52337FD8EA7E}"/>
    <cellStyle name="Comma 10 4 7 2 2 7" xfId="5041" xr:uid="{483AF6A1-5EE3-4CB0-BD19-017460160548}"/>
    <cellStyle name="Comma 10 4 7 2 3" xfId="1326" xr:uid="{F0FA7149-9041-45F4-A841-BAB9D275A97F}"/>
    <cellStyle name="Comma 10 4 7 2 3 2" xfId="1327" xr:uid="{93372E98-33B9-483A-B011-CF930C0942DF}"/>
    <cellStyle name="Comma 10 4 7 2 3 2 2" xfId="1328" xr:uid="{506D6D42-CDA3-48CB-891A-0094324DE3A8}"/>
    <cellStyle name="Comma 10 4 7 2 3 2 2 2" xfId="1329" xr:uid="{CF1A6A99-A14C-41BB-9F1E-E3443B1843F1}"/>
    <cellStyle name="Comma 10 4 7 2 3 2 2 2 2" xfId="5042" xr:uid="{CCE132A2-895E-452D-AD40-1A660091037A}"/>
    <cellStyle name="Comma 10 4 7 2 3 2 2 3" xfId="5043" xr:uid="{941907DA-71AE-4E29-8862-94C497EA9582}"/>
    <cellStyle name="Comma 10 4 7 2 3 2 3" xfId="1330" xr:uid="{98BC5579-751B-4505-8F0C-62C7EBD6914F}"/>
    <cellStyle name="Comma 10 4 7 2 3 2 3 2" xfId="1331" xr:uid="{B42503CC-16C8-4878-B897-E5D68D6AD0BC}"/>
    <cellStyle name="Comma 10 4 7 2 3 2 3 2 2" xfId="5044" xr:uid="{ACC0009A-516B-4F0C-BC3F-6745AFA19892}"/>
    <cellStyle name="Comma 10 4 7 2 3 2 3 3" xfId="5045" xr:uid="{9E3A4472-E2FF-4196-A1E5-62A13D067565}"/>
    <cellStyle name="Comma 10 4 7 2 3 2 4" xfId="1332" xr:uid="{D4B8FF02-45A6-4194-BF6B-7258CD028054}"/>
    <cellStyle name="Comma 10 4 7 2 3 2 4 2" xfId="5046" xr:uid="{6643BBD6-4EE9-4674-965D-4886BF31ADAE}"/>
    <cellStyle name="Comma 10 4 7 2 3 2 5" xfId="1333" xr:uid="{230B0B80-B8EF-471B-B6CA-B47ACA75CB6C}"/>
    <cellStyle name="Comma 10 4 7 2 3 2 5 2" xfId="5047" xr:uid="{3A2A9CE7-8520-4DF5-B54E-D255825A44A1}"/>
    <cellStyle name="Comma 10 4 7 2 3 2 6" xfId="5048" xr:uid="{407263EF-1E53-4D00-B263-ACDB56751C21}"/>
    <cellStyle name="Comma 10 4 7 2 3 3" xfId="1334" xr:uid="{EF9F3F62-4350-49E4-AFCC-9E1A109D0D8D}"/>
    <cellStyle name="Comma 10 4 7 2 3 3 2" xfId="1335" xr:uid="{EF6A560D-A10A-4337-A6B0-27D0C1347FEB}"/>
    <cellStyle name="Comma 10 4 7 2 3 3 2 2" xfId="5049" xr:uid="{392E53BB-44D2-4768-B9BC-92FDF2737651}"/>
    <cellStyle name="Comma 10 4 7 2 3 3 3" xfId="5050" xr:uid="{492B9FF3-A2E3-4271-8D21-02D3FE403CE7}"/>
    <cellStyle name="Comma 10 4 7 2 3 4" xfId="1336" xr:uid="{A5B1D397-E8BF-4160-A13E-93B06F2A263F}"/>
    <cellStyle name="Comma 10 4 7 2 3 4 2" xfId="5051" xr:uid="{8D7E67EC-C028-4585-9F18-592E9319CB6B}"/>
    <cellStyle name="Comma 10 4 7 2 3 5" xfId="3815" xr:uid="{3DC4B2C6-EFB1-4FFB-A818-D5DB2B5F43A3}"/>
    <cellStyle name="Comma 10 4 7 2 4" xfId="1337" xr:uid="{5097DDBC-3BEF-43D4-8004-9FD9E6A0A7F5}"/>
    <cellStyle name="Comma 10 4 7 2 4 2" xfId="1338" xr:uid="{2D139543-CEF6-468E-80D5-78D8BCF7E0B1}"/>
    <cellStyle name="Comma 10 4 7 2 4 2 2" xfId="770" xr:uid="{AF017BB2-F5D0-417E-B12F-A92C20B65518}"/>
    <cellStyle name="Comma 10 4 7 2 4 2 2 2" xfId="1339" xr:uid="{C296F12C-9B60-4833-93BB-E55E7F6C3CC7}"/>
    <cellStyle name="Comma 10 4 7 2 4 2 2 2 2" xfId="5052" xr:uid="{98B5D712-9C59-4B4E-AE34-8FF21A961568}"/>
    <cellStyle name="Comma 10 4 7 2 4 2 2 3" xfId="3816" xr:uid="{58BEEE65-2E0C-4101-9D7E-2E2A322AA0A3}"/>
    <cellStyle name="Comma 10 4 7 2 4 2 2 3 2" xfId="5053" xr:uid="{DFEB68D7-AAA8-4852-BC36-F7930F4D3053}"/>
    <cellStyle name="Comma 10 4 7 2 4 2 2 3 4" xfId="7325" xr:uid="{EFE1B539-E93D-46FB-B814-9FD9617528D5}"/>
    <cellStyle name="Comma 10 4 7 2 4 2 2 3 4 2" xfId="7379" xr:uid="{5BBF6C05-0428-45CF-8EC2-145D8B841708}"/>
    <cellStyle name="Comma 10 4 7 2 4 2 2 3 4 3" xfId="7439" xr:uid="{B6061DAE-196C-4A3F-938B-5FEB6E137C26}"/>
    <cellStyle name="Comma 10 4 7 2 4 2 2 3 7" xfId="7399" xr:uid="{6E452832-9006-4D46-9D72-528863459F3D}"/>
    <cellStyle name="Comma 10 4 7 2 4 2 2 3 7 2" xfId="7447" xr:uid="{E0AB42F2-88A6-44BA-B503-DD54A4705439}"/>
    <cellStyle name="Comma 10 4 7 2 4 2 2 4" xfId="5054" xr:uid="{B49AAA41-37B0-403D-A65B-ACAAF537517D}"/>
    <cellStyle name="Comma 10 4 7 2 4 2 2 4 2" xfId="7334" xr:uid="{EB4C2B66-F15D-45D2-96A9-4C7462AA2858}"/>
    <cellStyle name="Comma 10 4 7 2 4 2 2 4 2 2" xfId="7431" xr:uid="{93C3CB39-01A1-457C-93AE-74543885E8D9}"/>
    <cellStyle name="Comma 10 4 7 2 4 2 2 5" xfId="7413" xr:uid="{25BE1491-453F-4004-9285-3C3E1F20249A}"/>
    <cellStyle name="Comma 10 4 7 2 4 2 2 8" xfId="7355" xr:uid="{F07C8353-8026-46FA-B74A-BD5491B5AECD}"/>
    <cellStyle name="Comma 10 4 7 2 4 2 2 8 2" xfId="7521" xr:uid="{887163BF-F8BD-4D9C-9F3F-D81B85FA7A78}"/>
    <cellStyle name="Comma 10 4 7 2 4 2 3" xfId="5055" xr:uid="{25E98B71-729C-45F9-B842-D14771A37FE4}"/>
    <cellStyle name="Comma 10 4 7 2 4 3" xfId="1340" xr:uid="{EA5BA66C-CAEB-4E10-AA4F-FEA27557000D}"/>
    <cellStyle name="Comma 10 4 7 2 4 3 2" xfId="5056" xr:uid="{205099FE-CBB1-4940-B040-A3956C93FDE0}"/>
    <cellStyle name="Comma 10 4 7 2 4 4" xfId="3817" xr:uid="{A43D59C1-D816-4351-85B0-7FD8C30C4D70}"/>
    <cellStyle name="Comma 10 4 7 2 5" xfId="1341" xr:uid="{CFD8C5D8-FE86-4E34-B88C-A707046F6BCF}"/>
    <cellStyle name="Comma 10 4 7 2 5 2" xfId="1342" xr:uid="{38DE3309-4581-4D0B-B0F3-11457B894BE3}"/>
    <cellStyle name="Comma 10 4 7 2 5 2 2" xfId="5057" xr:uid="{A6F333AE-6FE6-4724-B953-EFEDAB43E271}"/>
    <cellStyle name="Comma 10 4 7 2 5 3" xfId="5058" xr:uid="{CD8F01AD-20FF-49E4-AF45-DAAD5008BA85}"/>
    <cellStyle name="Comma 10 4 7 2 6" xfId="1343" xr:uid="{712781C3-C971-49BF-887B-CCF9B41572D6}"/>
    <cellStyle name="Comma 10 4 7 2 6 2" xfId="1344" xr:uid="{89433A4E-C32B-46C1-A7C0-5F2E411621D2}"/>
    <cellStyle name="Comma 10 4 7 2 6 2 2" xfId="5059" xr:uid="{645E71F7-7654-4408-ACDD-CDAD6267C76B}"/>
    <cellStyle name="Comma 10 4 7 2 6 3" xfId="5060" xr:uid="{68AE243C-2A0C-428F-9B57-77476260823E}"/>
    <cellStyle name="Comma 10 4 7 2 7" xfId="1345" xr:uid="{CC3FB3E6-7B4E-4283-ABEA-BCFBFB8FA88C}"/>
    <cellStyle name="Comma 10 4 7 2 7 2" xfId="1346" xr:uid="{E21B7A8A-C7AC-41DC-9028-224B8335A679}"/>
    <cellStyle name="Comma 10 4 7 2 7 2 2" xfId="5061" xr:uid="{9206F290-4B23-4355-914A-74F62520CC96}"/>
    <cellStyle name="Comma 10 4 7 2 7 3" xfId="3818" xr:uid="{DA7C16BF-A4E8-4ECE-9FD4-D898C29A8D33}"/>
    <cellStyle name="Comma 10 4 7 2 7 3 2" xfId="5062" xr:uid="{F13E85BA-80A6-4893-9857-0D4A13315145}"/>
    <cellStyle name="Comma 10 4 7 2 7 4" xfId="5063" xr:uid="{A4A5A7ED-5598-4DAF-8A35-F26D60D8A5F1}"/>
    <cellStyle name="Comma 10 4 7 2 8" xfId="758" xr:uid="{768DF88B-E79F-4007-92CF-16E3E72EE603}"/>
    <cellStyle name="Comma 10 4 7 2 8 10" xfId="7342" xr:uid="{47374437-FF83-49C1-B08A-2ECF0FDA2626}"/>
    <cellStyle name="Comma 10 4 7 2 8 11" xfId="7470" xr:uid="{4AFFE5C4-A48D-455A-B46C-9E6BC30D7F96}"/>
    <cellStyle name="Comma 10 4 7 2 8 12" xfId="7492" xr:uid="{99697FAF-6051-4574-8E6D-34FA65D56247}"/>
    <cellStyle name="Comma 10 4 7 2 8 2" xfId="1347" xr:uid="{E728B560-1A6E-4664-AB64-95B5582B6C3A}"/>
    <cellStyle name="Comma 10 4 7 2 8 2 2" xfId="1348" xr:uid="{EB016BE2-F984-4CC5-B61F-D9F166D17F0C}"/>
    <cellStyle name="Comma 10 4 7 2 8 2 2 2" xfId="3819" xr:uid="{FB260EB8-02C8-438A-A1D8-9C5D34E31480}"/>
    <cellStyle name="Comma 10 4 7 2 8 2 2 2 2" xfId="5064" xr:uid="{F8EAA2C9-3751-4B64-ABAC-A1560DCE6B90}"/>
    <cellStyle name="Comma 10 4 7 2 8 2 2 3" xfId="3820" xr:uid="{AF5527D6-6190-4933-A6C9-ABDAEAF84EC8}"/>
    <cellStyle name="Comma 10 4 7 2 8 2 3" xfId="5065" xr:uid="{8F28CA4A-F666-471A-A9CA-22019084E496}"/>
    <cellStyle name="Comma 10 4 7 2 8 3" xfId="1349" xr:uid="{E96661FE-82D3-4267-8BB4-6735E0C6C4BF}"/>
    <cellStyle name="Comma 10 4 7 2 8 3 2" xfId="3821" xr:uid="{F69A60BE-5C21-4FDB-B33E-3EF7E34A56F4}"/>
    <cellStyle name="Comma 10 4 7 2 8 4" xfId="777" xr:uid="{F71F6ED8-D67A-48A5-A8DE-7F3F4DD2CF3B}"/>
    <cellStyle name="Comma 10 4 7 2 8 4 2" xfId="3822" xr:uid="{7A037EB5-BFA5-4CE6-9E4E-F8943B7A0C35}"/>
    <cellStyle name="Comma 10 4 7 2 8 4 2 2" xfId="5066" xr:uid="{CACA4E1A-DD76-49CC-A0C8-C7AB8DF38DC9}"/>
    <cellStyle name="Comma 10 4 7 2 8 4 3" xfId="5067" xr:uid="{3A14FC26-4D1B-4B35-B5E0-05597BE9120D}"/>
    <cellStyle name="Comma 10 4 7 2 8 5" xfId="3823" xr:uid="{DE6436C0-5527-4C31-9CF0-64CBBF46D2E8}"/>
    <cellStyle name="Comma 10 4 7 2 8 5 2" xfId="5068" xr:uid="{EB339783-73CA-43B4-996A-8494C6F9E17A}"/>
    <cellStyle name="Comma 10 4 7 2 8 6" xfId="3824" xr:uid="{DE929661-9634-4C7A-9D3F-388E60E30BEE}"/>
    <cellStyle name="Comma 10 4 7 2 8 6 2" xfId="5069" xr:uid="{89F67BBD-3957-4AAA-9A39-C0FF89A71EB9}"/>
    <cellStyle name="Comma 10 4 7 2 8 7" xfId="3825" xr:uid="{4CF02D0C-C2F6-4107-BBE7-80758AE4F96C}"/>
    <cellStyle name="Comma 10 4 7 2 8 7 2" xfId="3826" xr:uid="{1A95D318-7131-4558-9BFF-8D563232E3E0}"/>
    <cellStyle name="Comma 10 4 7 2 8 7 2 2" xfId="3827" xr:uid="{01D926BB-B2C5-4DFA-8AFA-4BBB8F1018B0}"/>
    <cellStyle name="Comma 10 4 7 2 8 8" xfId="3828" xr:uid="{F9FCCA10-8958-4241-81F9-7A7106273CFF}"/>
    <cellStyle name="Comma 10 4 7 2 8 8 2" xfId="5070" xr:uid="{78C7713A-22F7-4220-8030-CB3C2911C145}"/>
    <cellStyle name="Comma 10 4 7 2 8 9" xfId="5071" xr:uid="{1E97330D-2B3C-444F-B596-D5CAEBC9F977}"/>
    <cellStyle name="Comma 10 4 7 2 9" xfId="1350" xr:uid="{19786D36-9013-48D0-B7E7-7C9C6E454E6A}"/>
    <cellStyle name="Comma 10 4 7 2 9 2" xfId="1351" xr:uid="{09259240-0ABF-49A2-B379-EC571AA4732D}"/>
    <cellStyle name="Comma 10 4 7 2 9 2 2" xfId="5072" xr:uid="{10ED8C9A-01D6-48C1-81DC-C3D0CDAF11CA}"/>
    <cellStyle name="Comma 10 4 7 2 9 3" xfId="5073" xr:uid="{4E62153C-E110-4980-9981-6DE5426432FE}"/>
    <cellStyle name="Comma 10 4 7 2 9 4" xfId="7368" xr:uid="{A2E7BF52-E794-4C94-B218-8F259D548211}"/>
    <cellStyle name="Comma 10 4 7 3" xfId="480" xr:uid="{1AB0FD42-F56A-4BD9-A681-2CAEE72FCCC1}"/>
    <cellStyle name="Comma 10 4 7 3 2" xfId="1352" xr:uid="{428D4027-2B13-4684-AAE0-486C16C4A995}"/>
    <cellStyle name="Comma 10 4 7 3 2 2" xfId="1353" xr:uid="{2D5E1343-4A39-4008-B4D9-C669B331A823}"/>
    <cellStyle name="Comma 10 4 7 3 2 2 2" xfId="5074" xr:uid="{D66C2845-4955-4951-B2D5-CF3E48C35C9A}"/>
    <cellStyle name="Comma 10 4 7 3 2 3" xfId="3829" xr:uid="{1C93B61A-F44B-4879-9EAE-99EB56F8627E}"/>
    <cellStyle name="Comma 10 4 7 3 3" xfId="1354" xr:uid="{4273DF9F-4E59-45FE-BFE4-AE20DBA74E9D}"/>
    <cellStyle name="Comma 10 4 7 3 3 2" xfId="1355" xr:uid="{0BD4313D-1AE4-4D8D-B1C9-1D105EA8CF40}"/>
    <cellStyle name="Comma 10 4 7 3 3 2 2" xfId="5075" xr:uid="{91F26AA5-B942-4E63-848A-8691FF3C3684}"/>
    <cellStyle name="Comma 10 4 7 3 3 3" xfId="5076" xr:uid="{DB3248E3-B104-4E69-AD75-68C5A547C85F}"/>
    <cellStyle name="Comma 10 4 7 3 4" xfId="1356" xr:uid="{2E68FB7C-3A52-4C8A-ABF4-2D66878ABCB9}"/>
    <cellStyle name="Comma 10 4 7 3 4 2" xfId="1357" xr:uid="{01E2487E-64A6-407D-9811-0E86E748543A}"/>
    <cellStyle name="Comma 10 4 7 3 4 2 2" xfId="5077" xr:uid="{3AB42CFA-026D-46F6-B1BB-783EF996B9B4}"/>
    <cellStyle name="Comma 10 4 7 3 4 3" xfId="4480" xr:uid="{5825CAE7-87B8-4910-864B-51EB7EE7952C}"/>
    <cellStyle name="Comma 10 4 7 3 4 3 2" xfId="7340" xr:uid="{F8167F28-7C02-4D8A-9B9A-70433CAA8D36}"/>
    <cellStyle name="Comma 10 4 7 3 4 3 2 2" xfId="7502" xr:uid="{886A064E-4BF2-4297-A8DD-647DB0EA13C9}"/>
    <cellStyle name="Comma 10 4 7 3 4 3 2 3" xfId="7551" xr:uid="{15C58263-7332-4B22-9CC1-BC2054C331A4}"/>
    <cellStyle name="Comma 10 4 7 3 4 3 3" xfId="7411" xr:uid="{45185B82-58F3-405F-80E6-4E095B700F6A}"/>
    <cellStyle name="Comma 10 4 7 3 5" xfId="1358" xr:uid="{F4EA8001-A5BA-49BE-B8FE-CD0D2B51348E}"/>
    <cellStyle name="Comma 10 4 7 3 5 2" xfId="5078" xr:uid="{D2002833-B60D-414E-B257-1E5E3DB4439E}"/>
    <cellStyle name="Comma 10 4 7 3 6" xfId="3830" xr:uid="{AF0895D9-D683-4288-9F42-5002555EB418}"/>
    <cellStyle name="Comma 10 4 7 4" xfId="1359" xr:uid="{A00A20B5-A56B-4AB4-9CD9-76B7808E30C2}"/>
    <cellStyle name="Comma 10 4 7 4 2" xfId="1360" xr:uid="{98B32E43-E565-41FA-ADBC-E57F2F8E88CA}"/>
    <cellStyle name="Comma 10 4 7 4 2 2" xfId="1361" xr:uid="{E270F3DD-3050-4F9B-8AA6-66B11B2A15B2}"/>
    <cellStyle name="Comma 10 4 7 4 2 2 2" xfId="1362" xr:uid="{38715B5F-F9D0-4359-9590-A53344821FFD}"/>
    <cellStyle name="Comma 10 4 7 4 2 2 2 2" xfId="5079" xr:uid="{38E883E1-4681-42E0-B87C-B614265746AA}"/>
    <cellStyle name="Comma 10 4 7 4 2 2 3" xfId="5080" xr:uid="{6CFB1A74-54AD-4F3B-B83E-7A8BE52B4279}"/>
    <cellStyle name="Comma 10 4 7 4 2 3" xfId="1363" xr:uid="{0ED1D67F-2D08-45EC-A7CF-025DD397664C}"/>
    <cellStyle name="Comma 10 4 7 4 2 3 2" xfId="5081" xr:uid="{7DC4B2A2-EAAB-498F-9999-3C5FA33551BD}"/>
    <cellStyle name="Comma 10 4 7 4 2 4" xfId="3831" xr:uid="{347A5D7E-061A-40C6-9F32-0525080294EF}"/>
    <cellStyle name="Comma 10 4 7 4 3" xfId="1364" xr:uid="{1C9EE99B-7691-460F-AF98-0D88C0F27DC9}"/>
    <cellStyle name="Comma 10 4 7 4 3 2" xfId="1365" xr:uid="{DB6AF31D-6557-4A49-8D1D-2C796A3D2010}"/>
    <cellStyle name="Comma 10 4 7 4 3 2 2" xfId="5082" xr:uid="{D4BF00C4-29F8-4EFD-ADDC-04D6185E8E99}"/>
    <cellStyle name="Comma 10 4 7 4 3 3" xfId="3832" xr:uid="{9F9717C3-FCF9-4C1E-85FA-08F0C1739FA0}"/>
    <cellStyle name="Comma 10 4 7 4 4" xfId="1366" xr:uid="{04ACEB74-F00C-4902-BE89-38DC2637F885}"/>
    <cellStyle name="Comma 10 4 7 4 4 2" xfId="1367" xr:uid="{592E2C71-7116-44B2-A549-D8E5B8C2EF67}"/>
    <cellStyle name="Comma 10 4 7 4 4 2 2" xfId="5083" xr:uid="{DA0D6873-C5C5-479C-A222-6D353C37BC4A}"/>
    <cellStyle name="Comma 10 4 7 4 4 3" xfId="5084" xr:uid="{5CBB00AB-444A-4AEC-A95B-66BC42920A61}"/>
    <cellStyle name="Comma 10 4 7 4 5" xfId="1368" xr:uid="{F8C75012-4B5A-4990-B52F-888A58CCC48F}"/>
    <cellStyle name="Comma 10 4 7 4 5 2" xfId="1369" xr:uid="{1D4DBE6F-AD39-4081-A549-40797ECB1621}"/>
    <cellStyle name="Comma 10 4 7 4 5 2 2" xfId="5085" xr:uid="{D0D07824-6DC0-4247-816F-CB0F751E4703}"/>
    <cellStyle name="Comma 10 4 7 4 5 3" xfId="5086" xr:uid="{6AEA89AC-D6A3-45AE-BFEC-D8A40CF0A754}"/>
    <cellStyle name="Comma 10 4 7 4 6" xfId="1370" xr:uid="{C7ABCC7A-440A-4CB2-91A3-268017C254E6}"/>
    <cellStyle name="Comma 10 4 7 4 6 2" xfId="1371" xr:uid="{DA04D783-C267-45AA-89B0-4379605E2B94}"/>
    <cellStyle name="Comma 10 4 7 4 6 2 2" xfId="5087" xr:uid="{4A137C00-5B61-4626-9B8F-F7D1CC3413BD}"/>
    <cellStyle name="Comma 10 4 7 4 6 3" xfId="5088" xr:uid="{65D4428C-2431-4FB1-9C47-B0704F792CC1}"/>
    <cellStyle name="Comma 10 4 7 4 7" xfId="1372" xr:uid="{55871606-2FB3-4400-9003-7CE1C05A12A5}"/>
    <cellStyle name="Comma 10 4 7 4 7 2" xfId="5089" xr:uid="{06FD9BAB-DD19-4087-9D66-D4C160D6F71A}"/>
    <cellStyle name="Comma 10 4 7 4 8" xfId="1373" xr:uid="{B868406B-0E6D-46CF-8F37-D4619E1FFCE9}"/>
    <cellStyle name="Comma 10 4 7 4 8 2" xfId="5090" xr:uid="{BCBDC95D-8AA5-4014-9F2A-64CAF8CE9B4C}"/>
    <cellStyle name="Comma 10 4 7 4 8 3" xfId="7516" xr:uid="{86A1B236-020F-472D-935B-F0F528318E30}"/>
    <cellStyle name="Comma 10 4 7 4 9" xfId="5091" xr:uid="{FCD0F5B7-8C11-44C3-A130-029CF59017CD}"/>
    <cellStyle name="Comma 10 4 7 5" xfId="1374" xr:uid="{1AA10338-8C03-4B2B-B950-F7C09FBA9426}"/>
    <cellStyle name="Comma 10 4 7 5 2" xfId="1375" xr:uid="{08E32E57-56F4-42F2-9775-91C038C46702}"/>
    <cellStyle name="Comma 10 4 7 5 2 2" xfId="5092" xr:uid="{4921EA21-37B5-4C21-83AB-C86DB5A9F75F}"/>
    <cellStyle name="Comma 10 4 7 5 3" xfId="5093" xr:uid="{11818CC0-73C3-463B-A556-A30F3EC347C5}"/>
    <cellStyle name="Comma 10 4 7 6" xfId="1376" xr:uid="{687DCEC8-9AC1-4EA8-89E1-94188BD0207F}"/>
    <cellStyle name="Comma 10 4 7 6 2" xfId="5094" xr:uid="{E4AA0CC1-91B7-4A58-BD45-CA7C44BB5872}"/>
    <cellStyle name="Comma 10 4 7 7" xfId="3833" xr:uid="{BD2447D0-8A2B-4523-AFDB-3244D57C202C}"/>
    <cellStyle name="Comma 10 4 8" xfId="465" xr:uid="{491F4CD5-3680-4C9F-B17E-49B01A7B6F7F}"/>
    <cellStyle name="Comma 10 4 8 2" xfId="1377" xr:uid="{23793647-C22A-4855-ADAD-8F08598FDC6B}"/>
    <cellStyle name="Comma 10 4 8 2 2" xfId="1378" xr:uid="{979F2CEE-7BF4-4C59-B465-42CB3A467FF5}"/>
    <cellStyle name="Comma 10 4 8 2 2 2" xfId="5095" xr:uid="{CA3FEF2A-A886-4597-B1FA-3230707816DF}"/>
    <cellStyle name="Comma 10 4 8 2 3" xfId="5096" xr:uid="{E1623864-021A-420D-88C4-1A64DE24AD49}"/>
    <cellStyle name="Comma 10 4 8 3" xfId="1379" xr:uid="{7B87BE2E-AE5F-4E00-8DF8-D89FBFBB4A7D}"/>
    <cellStyle name="Comma 10 4 8 3 2" xfId="5097" xr:uid="{32AB9BCC-64FC-48E0-AB4D-918F156AFF77}"/>
    <cellStyle name="Comma 10 4 8 4" xfId="3834" xr:uid="{9758C2D5-F309-4CD8-B039-EA49B9CBDA42}"/>
    <cellStyle name="Comma 10 4 9" xfId="1380" xr:uid="{425BAD9E-B303-4C86-A134-6BC6B7D69E26}"/>
    <cellStyle name="Comma 10 4 9 2" xfId="1381" xr:uid="{34444AE1-E08B-41C8-9EC1-D286C5016592}"/>
    <cellStyle name="Comma 10 4 9 2 2" xfId="1382" xr:uid="{3D853C2E-C7B1-4B54-986D-DBD319BCCB46}"/>
    <cellStyle name="Comma 10 4 9 2 2 2" xfId="5098" xr:uid="{E369C44B-FAD6-411B-8567-C362E9C1FFEF}"/>
    <cellStyle name="Comma 10 4 9 2 3" xfId="5099" xr:uid="{3029A382-DA16-45A1-A32A-42AFFB7A873F}"/>
    <cellStyle name="Comma 10 4 9 3" xfId="1383" xr:uid="{6D83E2FD-B7C6-4F91-9094-4F9F2C89AF51}"/>
    <cellStyle name="Comma 10 4 9 3 2" xfId="5100" xr:uid="{CA4FA9DA-9FB6-49F4-990F-138E09369132}"/>
    <cellStyle name="Comma 10 4 9 4" xfId="3835" xr:uid="{979BB8CC-1C7C-4085-A05B-B2CE6362FD9C}"/>
    <cellStyle name="Comma 10 5" xfId="115" xr:uid="{000A38AD-BFC6-4D3D-A66A-E932CFD8A81B}"/>
    <cellStyle name="Comma 10 5 2" xfId="116" xr:uid="{57F1C843-1CB4-4328-A26D-6627DF0D7DC0}"/>
    <cellStyle name="Comma 10 5 2 2" xfId="117" xr:uid="{D5CE2C36-39DE-4996-8D11-926A42ADC2E1}"/>
    <cellStyle name="Comma 10 5 2 2 2" xfId="484" xr:uid="{B1D44151-BB73-4FB4-8633-280D7B738714}"/>
    <cellStyle name="Comma 10 5 2 2 2 2" xfId="1384" xr:uid="{5AA7BF24-1B74-4EF1-9148-3D25B409C271}"/>
    <cellStyle name="Comma 10 5 2 2 2 2 2" xfId="1385" xr:uid="{E1E4719B-2B15-4EBA-AEDF-BE3A93BC57CF}"/>
    <cellStyle name="Comma 10 5 2 2 2 2 2 2" xfId="5101" xr:uid="{AB969747-FD14-42CB-945E-1ACCD50B3748}"/>
    <cellStyle name="Comma 10 5 2 2 2 2 3" xfId="5102" xr:uid="{CB286758-F9FC-4635-9401-465C81B0F303}"/>
    <cellStyle name="Comma 10 5 2 2 2 3" xfId="1386" xr:uid="{CD3648A1-5FB6-4996-95C5-86E1972CF254}"/>
    <cellStyle name="Comma 10 5 2 2 2 3 2" xfId="5103" xr:uid="{BFDB45F3-C195-470E-BC61-0981700B5E71}"/>
    <cellStyle name="Comma 10 5 2 2 2 4" xfId="3836" xr:uid="{96974A9C-460B-48A4-9EE1-A39B5EB82CEC}"/>
    <cellStyle name="Comma 10 5 2 2 3" xfId="1387" xr:uid="{ABDBE2BE-6A2A-4F4C-B404-4D0B59D01D34}"/>
    <cellStyle name="Comma 10 5 2 2 3 2" xfId="1388" xr:uid="{0908E9D7-CF50-4CED-A45C-22C9E06736BB}"/>
    <cellStyle name="Comma 10 5 2 2 3 2 2" xfId="5104" xr:uid="{638B3619-3B37-4365-811A-4797CF30AA28}"/>
    <cellStyle name="Comma 10 5 2 2 3 3" xfId="5105" xr:uid="{8B59DCA0-CA43-48D6-8B90-95271C8B65A9}"/>
    <cellStyle name="Comma 10 5 2 2 4" xfId="1389" xr:uid="{E9B4E587-02A2-489A-98EE-B16D5E2D3012}"/>
    <cellStyle name="Comma 10 5 2 2 4 2" xfId="5106" xr:uid="{FEC0A325-6B4F-4AA2-92C0-2EEE685D74E1}"/>
    <cellStyle name="Comma 10 5 2 2 5" xfId="3837" xr:uid="{6B3C3AEE-2A0F-4D8C-95EA-A500FE9B3A59}"/>
    <cellStyle name="Comma 10 5 2 3" xfId="483" xr:uid="{77663525-D0BD-4665-B592-23B2D84A70B2}"/>
    <cellStyle name="Comma 10 5 2 3 2" xfId="1390" xr:uid="{37B449E7-BB07-433E-8B96-C8FBA5E428CB}"/>
    <cellStyle name="Comma 10 5 2 3 2 2" xfId="1391" xr:uid="{64ADAB17-ECD3-43B6-802D-3F8FB1488B47}"/>
    <cellStyle name="Comma 10 5 2 3 2 2 2" xfId="5107" xr:uid="{77D787D1-A0F9-4A81-92CB-461F6FA1DA1E}"/>
    <cellStyle name="Comma 10 5 2 3 2 3" xfId="5108" xr:uid="{F8D53AF9-4D18-4F75-8EFB-43AECDD586D5}"/>
    <cellStyle name="Comma 10 5 2 3 3" xfId="1392" xr:uid="{60FC90BE-11DE-4EE8-B386-F6A31EB7D4BA}"/>
    <cellStyle name="Comma 10 5 2 3 3 2" xfId="5109" xr:uid="{DCBB0F9C-CAEB-4C38-9B1D-58C5363A5694}"/>
    <cellStyle name="Comma 10 5 2 3 4" xfId="3838" xr:uid="{3787BAF1-2929-48C5-9B15-9045AB63164D}"/>
    <cellStyle name="Comma 10 5 2 4" xfId="1393" xr:uid="{F1504CD8-D1EB-45B8-A50A-C64918663DA2}"/>
    <cellStyle name="Comma 10 5 2 4 2" xfId="1394" xr:uid="{3A474A52-E278-40BC-8B7E-05FE76154F51}"/>
    <cellStyle name="Comma 10 5 2 4 2 2" xfId="5110" xr:uid="{6ED54754-8D37-4D1B-A1DF-17A5C8E5FBDF}"/>
    <cellStyle name="Comma 10 5 2 4 3" xfId="5111" xr:uid="{C661B4A8-603B-4A9C-B98C-A0A9BF505B7A}"/>
    <cellStyle name="Comma 10 5 2 5" xfId="1395" xr:uid="{2C37F1B1-7FCB-461A-9F3B-642FC991E281}"/>
    <cellStyle name="Comma 10 5 2 5 2" xfId="5112" xr:uid="{97F65141-A033-415E-8825-9392B072CE3E}"/>
    <cellStyle name="Comma 10 5 2 6" xfId="3839" xr:uid="{6D0EF137-F398-45C3-832C-19025B4B96F6}"/>
    <cellStyle name="Comma 10 5 3" xfId="118" xr:uid="{118D95E0-E8E2-435C-8C31-078D7D80BA34}"/>
    <cellStyle name="Comma 10 5 3 2" xfId="485" xr:uid="{C7F7B987-6D9D-4FA8-ABA3-E150E5AB3D9C}"/>
    <cellStyle name="Comma 10 5 3 2 2" xfId="1396" xr:uid="{887CF875-40A0-4A57-9BE6-CE24DC32C629}"/>
    <cellStyle name="Comma 10 5 3 2 2 2" xfId="1397" xr:uid="{63B667D3-50E3-423D-9742-D90056DDA166}"/>
    <cellStyle name="Comma 10 5 3 2 2 2 2" xfId="5113" xr:uid="{DDB2B3FF-4800-4931-A8AD-F837CF4BA466}"/>
    <cellStyle name="Comma 10 5 3 2 2 3" xfId="5114" xr:uid="{669CD3D5-ED3B-40AA-8C0D-84DBCF79A720}"/>
    <cellStyle name="Comma 10 5 3 2 3" xfId="1398" xr:uid="{48875619-294F-40A7-AABB-744545CE8965}"/>
    <cellStyle name="Comma 10 5 3 2 3 2" xfId="5115" xr:uid="{C836846D-7D53-4581-A505-BF4B2454A730}"/>
    <cellStyle name="Comma 10 5 3 2 4" xfId="3840" xr:uid="{41517D38-AFE3-45F1-AB5D-1441CFBDBBF2}"/>
    <cellStyle name="Comma 10 5 3 3" xfId="1399" xr:uid="{A7924C98-5D92-4567-8653-6F01711FA3A2}"/>
    <cellStyle name="Comma 10 5 3 3 2" xfId="1400" xr:uid="{D45B5905-1388-4E1B-9125-219B2CAC76B4}"/>
    <cellStyle name="Comma 10 5 3 3 2 2" xfId="5116" xr:uid="{C8ECA910-8115-4304-9F4B-D2DEA0824312}"/>
    <cellStyle name="Comma 10 5 3 3 3" xfId="5117" xr:uid="{83674E9B-1F0B-4264-9F75-C3B387F50382}"/>
    <cellStyle name="Comma 10 5 3 4" xfId="1401" xr:uid="{8F7EA456-E0BE-48CC-A76B-324A41C9143E}"/>
    <cellStyle name="Comma 10 5 3 4 2" xfId="5118" xr:uid="{053ABE4A-2EA3-4D39-9A21-E8C37FE54293}"/>
    <cellStyle name="Comma 10 5 3 5" xfId="3841" xr:uid="{BC10D16C-79F6-4B0C-A36A-CFC8EECF4348}"/>
    <cellStyle name="Comma 10 5 4" xfId="482" xr:uid="{7F6EB3D3-E33E-4B22-A6FF-60F6084ACE70}"/>
    <cellStyle name="Comma 10 5 4 2" xfId="1402" xr:uid="{44DFFAFD-A3C9-4A25-8C80-C674F2ACF938}"/>
    <cellStyle name="Comma 10 5 4 2 2" xfId="1403" xr:uid="{2610D40B-64F5-4ACB-91BE-0C5E2DA1B15A}"/>
    <cellStyle name="Comma 10 5 4 2 2 2" xfId="5119" xr:uid="{39FA3832-E377-4841-939F-544C7133CB0A}"/>
    <cellStyle name="Comma 10 5 4 2 3" xfId="5120" xr:uid="{35EB724F-CE1E-41FF-8C2B-8DAAF87AE828}"/>
    <cellStyle name="Comma 10 5 4 3" xfId="1404" xr:uid="{D9DFAF2B-EE70-411C-BD1F-743DE7AFDD3A}"/>
    <cellStyle name="Comma 10 5 4 3 2" xfId="5121" xr:uid="{3E226CA3-A1A1-460C-B235-C6D114D127A5}"/>
    <cellStyle name="Comma 10 5 4 4" xfId="3842" xr:uid="{41B235AD-6B88-4F93-9B38-FF585D7C6DEB}"/>
    <cellStyle name="Comma 10 5 5" xfId="1405" xr:uid="{F1E18574-6CED-43F4-97F9-F095B5B50D22}"/>
    <cellStyle name="Comma 10 5 5 2" xfId="1406" xr:uid="{C7D4B0ED-DEB9-4069-85C0-81D1E0F5DD04}"/>
    <cellStyle name="Comma 10 5 5 2 2" xfId="5122" xr:uid="{48F8D432-FC1A-418B-B47D-04CA00DADF86}"/>
    <cellStyle name="Comma 10 5 5 3" xfId="5123" xr:uid="{4C368DAF-7B6A-45F7-A41E-9C93A7A88F90}"/>
    <cellStyle name="Comma 10 5 6" xfId="1407" xr:uid="{EA98586C-51E5-4A7A-8726-0EDADF88F92A}"/>
    <cellStyle name="Comma 10 5 6 2" xfId="5124" xr:uid="{243618A3-0213-4B3E-9CD0-DE3D242432C2}"/>
    <cellStyle name="Comma 10 5 7" xfId="3843" xr:uid="{E91B2C65-B295-4E2C-A165-7A745C2262F3}"/>
    <cellStyle name="Comma 10 6" xfId="119" xr:uid="{95FE1349-3EAD-4C99-968D-EE508EA451C3}"/>
    <cellStyle name="Comma 10 6 2" xfId="120" xr:uid="{5BFEDEB3-2BB0-4AEF-BEE7-E2F54846DE98}"/>
    <cellStyle name="Comma 10 6 2 2" xfId="121" xr:uid="{2B90722C-42B1-4E17-A431-68DBD2632082}"/>
    <cellStyle name="Comma 10 6 2 2 2" xfId="488" xr:uid="{61A7AEC2-9939-43A5-9E24-23F095DF5641}"/>
    <cellStyle name="Comma 10 6 2 2 2 2" xfId="1408" xr:uid="{32D2FFB6-71E2-48A0-860B-8061B31A1E7F}"/>
    <cellStyle name="Comma 10 6 2 2 2 2 2" xfId="1409" xr:uid="{78E593B4-5029-4889-8DC6-F9F3C47DA168}"/>
    <cellStyle name="Comma 10 6 2 2 2 2 2 2" xfId="5125" xr:uid="{39E7B478-AD18-49E6-A353-DB96CADB8E2C}"/>
    <cellStyle name="Comma 10 6 2 2 2 2 3" xfId="5126" xr:uid="{16A97468-A381-4413-BA86-11ABFB626EC7}"/>
    <cellStyle name="Comma 10 6 2 2 2 3" xfId="1410" xr:uid="{38F718FD-5E97-482E-BA83-BF403FF192A6}"/>
    <cellStyle name="Comma 10 6 2 2 2 3 2" xfId="5127" xr:uid="{6B70B814-B2F0-4BC1-9858-FFFB29ACB129}"/>
    <cellStyle name="Comma 10 6 2 2 2 4" xfId="3844" xr:uid="{C55D0478-A331-4BC9-B49A-4066D25EAD33}"/>
    <cellStyle name="Comma 10 6 2 2 3" xfId="1411" xr:uid="{2400B033-5A84-47AC-8DD2-5EDFD07617AB}"/>
    <cellStyle name="Comma 10 6 2 2 3 2" xfId="1412" xr:uid="{70B30B83-CA41-445C-A604-81127E3D72D7}"/>
    <cellStyle name="Comma 10 6 2 2 3 2 2" xfId="5128" xr:uid="{213AB8D7-CB43-4D90-B921-EAA839F27A16}"/>
    <cellStyle name="Comma 10 6 2 2 3 3" xfId="5129" xr:uid="{98E4BEC0-6E2B-4B75-945E-01D07B54B0E3}"/>
    <cellStyle name="Comma 10 6 2 2 4" xfId="1413" xr:uid="{68209D96-D5BA-43E9-B49E-BC8F2982A37A}"/>
    <cellStyle name="Comma 10 6 2 2 4 2" xfId="5130" xr:uid="{F6167FDC-1621-469F-98FB-D6C1E2EE6D1C}"/>
    <cellStyle name="Comma 10 6 2 2 5" xfId="3845" xr:uid="{050B122C-7DCD-4EFA-A6C2-C29056EB8BB0}"/>
    <cellStyle name="Comma 10 6 2 3" xfId="487" xr:uid="{6846C530-1D23-4D78-839E-643718B7DE94}"/>
    <cellStyle name="Comma 10 6 2 3 2" xfId="1414" xr:uid="{7AFA6A34-94FF-480B-BB17-0720C1177C84}"/>
    <cellStyle name="Comma 10 6 2 3 2 2" xfId="1415" xr:uid="{D624497F-1016-41B3-8AA9-4E9E28073D3F}"/>
    <cellStyle name="Comma 10 6 2 3 2 2 2" xfId="5131" xr:uid="{244CACE9-C172-436A-9619-963D9D14472D}"/>
    <cellStyle name="Comma 10 6 2 3 2 3" xfId="5132" xr:uid="{E38BA64A-D47D-40F3-8266-52862C7930E1}"/>
    <cellStyle name="Comma 10 6 2 3 3" xfId="1416" xr:uid="{5BCD756B-852D-44BA-B479-C59A08B8BA1D}"/>
    <cellStyle name="Comma 10 6 2 3 3 2" xfId="5133" xr:uid="{0532417C-0B22-4BEA-B049-C3F0331A3CB6}"/>
    <cellStyle name="Comma 10 6 2 3 4" xfId="3846" xr:uid="{A820D2AA-DD47-462B-9662-28B994888796}"/>
    <cellStyle name="Comma 10 6 2 4" xfId="1417" xr:uid="{0EEA6E9B-DEBD-49DB-9C0F-2A6327F40E3B}"/>
    <cellStyle name="Comma 10 6 2 4 2" xfId="1418" xr:uid="{30D2DD9C-586A-4285-B9ED-A33DCD352029}"/>
    <cellStyle name="Comma 10 6 2 4 2 2" xfId="5134" xr:uid="{DC9C125E-EB5D-4C8C-BB6E-A2D4DA173D03}"/>
    <cellStyle name="Comma 10 6 2 4 3" xfId="5135" xr:uid="{D738A261-3DCA-400D-A86C-8846CE98C01F}"/>
    <cellStyle name="Comma 10 6 2 5" xfId="1419" xr:uid="{097A5E30-F083-4200-85DD-C81E257F56AA}"/>
    <cellStyle name="Comma 10 6 2 5 2" xfId="5136" xr:uid="{6A282827-BB40-48FC-AE9A-222917B3ADCB}"/>
    <cellStyle name="Comma 10 6 2 6" xfId="3847" xr:uid="{CC61A20A-E368-42D0-B64E-A80D61F19C70}"/>
    <cellStyle name="Comma 10 6 3" xfId="122" xr:uid="{8A923F19-D78D-4DF5-A056-DBDAFDFDC09C}"/>
    <cellStyle name="Comma 10 6 3 2" xfId="489" xr:uid="{9BCCF0E8-B6C4-493C-9967-7FCCD722DE72}"/>
    <cellStyle name="Comma 10 6 3 2 2" xfId="1420" xr:uid="{A6DDB57B-13BD-4A02-8ECF-C36EC7799FA4}"/>
    <cellStyle name="Comma 10 6 3 2 2 2" xfId="1421" xr:uid="{BC4B1C8F-127D-41DD-902F-52BDF9ABFAE8}"/>
    <cellStyle name="Comma 10 6 3 2 2 2 2" xfId="5137" xr:uid="{AEFB8C4D-675E-411B-ACE0-917DD9102751}"/>
    <cellStyle name="Comma 10 6 3 2 2 3" xfId="5138" xr:uid="{248809D9-5EE7-494A-98B4-97B8AADD674F}"/>
    <cellStyle name="Comma 10 6 3 2 3" xfId="1422" xr:uid="{4CD41BFA-EBD8-4725-B647-C78AFB30F5B8}"/>
    <cellStyle name="Comma 10 6 3 2 3 2" xfId="5139" xr:uid="{628225A6-4675-4244-AB2B-4809CD7D503D}"/>
    <cellStyle name="Comma 10 6 3 2 4" xfId="3848" xr:uid="{E6C405CC-3D3E-4477-B24B-DE339A3F3F16}"/>
    <cellStyle name="Comma 10 6 3 3" xfId="1423" xr:uid="{33740E8B-93D9-418B-9B34-CFA27C3395D7}"/>
    <cellStyle name="Comma 10 6 3 3 2" xfId="1424" xr:uid="{CF0C0C84-5E10-4FB1-B42A-31F40DEFDC43}"/>
    <cellStyle name="Comma 10 6 3 3 2 2" xfId="5140" xr:uid="{F548D9F8-540F-4677-8138-23F7D9D9A84B}"/>
    <cellStyle name="Comma 10 6 3 3 3" xfId="5141" xr:uid="{C03AE817-DE23-4324-B553-CD9C62AD26CF}"/>
    <cellStyle name="Comma 10 6 3 4" xfId="1425" xr:uid="{2E164A9C-36DB-4F6D-B122-466BCE31108B}"/>
    <cellStyle name="Comma 10 6 3 4 2" xfId="5142" xr:uid="{B81D5A5C-06EA-4DD5-AD92-DECE42DFF60C}"/>
    <cellStyle name="Comma 10 6 3 5" xfId="3849" xr:uid="{26AF3D41-98C5-4EC4-8C1E-22A24B42FE1B}"/>
    <cellStyle name="Comma 10 6 4" xfId="486" xr:uid="{7543BBF2-FED4-4D48-8B4B-629707D0D294}"/>
    <cellStyle name="Comma 10 6 4 2" xfId="1426" xr:uid="{605748C9-EC20-4AD0-B7EC-69C8148032C7}"/>
    <cellStyle name="Comma 10 6 4 2 2" xfId="1427" xr:uid="{D1DEDF4A-8226-4EC3-8D18-3B317FED2594}"/>
    <cellStyle name="Comma 10 6 4 2 2 2" xfId="5143" xr:uid="{831A5E3E-7BAC-48E8-B5D3-88799C399406}"/>
    <cellStyle name="Comma 10 6 4 2 3" xfId="5144" xr:uid="{866F16D6-5295-4D46-B862-30D4DE2CD0E5}"/>
    <cellStyle name="Comma 10 6 4 3" xfId="1428" xr:uid="{F0898E48-B8D0-44F3-8087-C5540E150183}"/>
    <cellStyle name="Comma 10 6 4 3 2" xfId="5145" xr:uid="{ACD8D099-1DAC-40E6-8D06-DCBAF3587935}"/>
    <cellStyle name="Comma 10 6 4 4" xfId="3850" xr:uid="{9C43E3F1-D835-45DD-8C11-6E28B8B9C4AF}"/>
    <cellStyle name="Comma 10 6 5" xfId="1429" xr:uid="{0FF9DC18-C362-491E-9C7C-287BAA09E08F}"/>
    <cellStyle name="Comma 10 6 5 2" xfId="1430" xr:uid="{C5DA0922-9C4A-41B8-B737-D8AF090A8B53}"/>
    <cellStyle name="Comma 10 6 5 2 2" xfId="5146" xr:uid="{75BB7C3E-3CA7-467C-83CA-93B5421CAC89}"/>
    <cellStyle name="Comma 10 6 5 3" xfId="5147" xr:uid="{66D5741F-E8D5-40EF-ACA3-F5C270E2F6CB}"/>
    <cellStyle name="Comma 10 6 6" xfId="1431" xr:uid="{09CA2925-7861-4AB4-9942-FF3983677D7E}"/>
    <cellStyle name="Comma 10 6 6 2" xfId="5148" xr:uid="{20138FB1-9B56-4A46-903C-8CDBC1A879F5}"/>
    <cellStyle name="Comma 10 6 7" xfId="3851" xr:uid="{8729F5C8-B791-4D73-8FFC-8404655C677A}"/>
    <cellStyle name="Comma 10 7" xfId="123" xr:uid="{C02C10B3-1FB2-4815-B346-451E77C0DF7E}"/>
    <cellStyle name="Comma 10 7 2" xfId="124" xr:uid="{DD007F37-81CB-492C-98DB-E612A6DEC3F2}"/>
    <cellStyle name="Comma 10 7 2 2" xfId="491" xr:uid="{664721F3-BA4D-4E37-BCBD-61A7FB295848}"/>
    <cellStyle name="Comma 10 7 2 2 2" xfId="1432" xr:uid="{46C82EFA-DB00-4136-9761-335191F52DFC}"/>
    <cellStyle name="Comma 10 7 2 2 2 2" xfId="1433" xr:uid="{A544186A-C231-4FD2-8A32-CFF2630E7644}"/>
    <cellStyle name="Comma 10 7 2 2 2 2 2" xfId="5149" xr:uid="{0053EC99-5D2C-4678-9E53-470F2ECC8407}"/>
    <cellStyle name="Comma 10 7 2 2 2 3" xfId="5150" xr:uid="{3E630DAE-3B9D-4495-991A-2266BAAEDFA3}"/>
    <cellStyle name="Comma 10 7 2 2 3" xfId="1434" xr:uid="{9F1E5BA3-2C33-4966-B622-2BF215453382}"/>
    <cellStyle name="Comma 10 7 2 2 3 2" xfId="5151" xr:uid="{5C06EBE2-6687-4AB6-97D1-3FC54C13D1CE}"/>
    <cellStyle name="Comma 10 7 2 2 4" xfId="3852" xr:uid="{7E30502B-F3CA-4A51-841D-AE4C7B81C31C}"/>
    <cellStyle name="Comma 10 7 2 3" xfId="1435" xr:uid="{FF6880B3-2421-4400-9177-7E85BA39EBCC}"/>
    <cellStyle name="Comma 10 7 2 3 2" xfId="1436" xr:uid="{582C6775-4897-4A79-8B27-53F6626B2F65}"/>
    <cellStyle name="Comma 10 7 2 3 2 2" xfId="5152" xr:uid="{68D38363-7D8B-4E36-9CCC-FF362CCD6A3F}"/>
    <cellStyle name="Comma 10 7 2 3 3" xfId="5153" xr:uid="{E0D004B3-B72C-4C41-AFAE-D0A2295522F9}"/>
    <cellStyle name="Comma 10 7 2 4" xfId="1437" xr:uid="{F32ACA2F-82A7-4A3A-A118-BC463A7E7845}"/>
    <cellStyle name="Comma 10 7 2 4 2" xfId="5154" xr:uid="{6B9886D1-09D4-4797-9848-32F51E85146A}"/>
    <cellStyle name="Comma 10 7 2 5" xfId="3853" xr:uid="{A0B57092-C90E-4A11-889F-29989187E0AA}"/>
    <cellStyle name="Comma 10 7 3" xfId="490" xr:uid="{63CF8049-BFB2-4237-ABE1-ECC299A71BA5}"/>
    <cellStyle name="Comma 10 7 3 2" xfId="1438" xr:uid="{8AC308A1-6E80-4829-ACBE-AE5A2D54E12E}"/>
    <cellStyle name="Comma 10 7 3 2 2" xfId="1439" xr:uid="{61E95111-D442-4EC5-9ED7-EEDDDDB8BA72}"/>
    <cellStyle name="Comma 10 7 3 2 2 2" xfId="5155" xr:uid="{07B72212-2F41-410F-90CF-40968F1B9439}"/>
    <cellStyle name="Comma 10 7 3 2 3" xfId="5156" xr:uid="{FDE8F4DF-E957-4033-95A7-0FE99F3B1114}"/>
    <cellStyle name="Comma 10 7 3 3" xfId="1440" xr:uid="{FF9886D7-4101-448B-863C-0E34E7F99E72}"/>
    <cellStyle name="Comma 10 7 3 3 2" xfId="5157" xr:uid="{D320445A-A98B-4E64-BABA-1E1FAC3C181A}"/>
    <cellStyle name="Comma 10 7 3 4" xfId="3854" xr:uid="{3E3779B3-337C-443C-8EAC-90BDC3554B39}"/>
    <cellStyle name="Comma 10 7 4" xfId="1441" xr:uid="{17BF6FF7-A2A9-48F0-8FD0-6B33BDDFE1BF}"/>
    <cellStyle name="Comma 10 7 4 2" xfId="1442" xr:uid="{AC9E58B0-346C-4B5E-9B4A-2F43FD430E34}"/>
    <cellStyle name="Comma 10 7 4 2 2" xfId="5158" xr:uid="{6178B1EF-1D35-4B27-B9B4-7FDA78B1243F}"/>
    <cellStyle name="Comma 10 7 4 3" xfId="5159" xr:uid="{71599D2C-778E-4BA1-8B87-915BBD3D91A1}"/>
    <cellStyle name="Comma 10 7 5" xfId="1443" xr:uid="{887A9145-FEEA-41E4-AFE8-73A78E9C367E}"/>
    <cellStyle name="Comma 10 7 5 2" xfId="5160" xr:uid="{15E9A287-D929-4A8D-B0CC-FC12F136B5EB}"/>
    <cellStyle name="Comma 10 7 6" xfId="3855" xr:uid="{1D31A103-D439-4E3C-B9B9-0409978F0F5B}"/>
    <cellStyle name="Comma 10 8" xfId="125" xr:uid="{20834E6F-BEA9-43F3-851A-F07D282A4653}"/>
    <cellStyle name="Comma 10 8 2" xfId="126" xr:uid="{07247891-2510-4E57-8AA3-63553FC282A4}"/>
    <cellStyle name="Comma 10 8 2 2" xfId="493" xr:uid="{D56EC20F-4C9C-42D8-89A0-F67146AB9763}"/>
    <cellStyle name="Comma 10 8 2 2 2" xfId="1444" xr:uid="{99914619-75CF-490D-BBBE-3FE14A00B559}"/>
    <cellStyle name="Comma 10 8 2 2 2 2" xfId="1445" xr:uid="{A2E084B2-EA7B-4393-A8CD-B6117FC05771}"/>
    <cellStyle name="Comma 10 8 2 2 2 2 2" xfId="5161" xr:uid="{67972519-2AA8-483A-B21C-55970CA91934}"/>
    <cellStyle name="Comma 10 8 2 2 2 3" xfId="5162" xr:uid="{26DDAC96-A8E7-4331-9E67-69BCFB627ACC}"/>
    <cellStyle name="Comma 10 8 2 2 3" xfId="1446" xr:uid="{060BDADA-5F27-4A31-A9B9-EDF817372ECF}"/>
    <cellStyle name="Comma 10 8 2 2 3 2" xfId="5163" xr:uid="{93F56B99-191F-408E-B724-0C90842977F2}"/>
    <cellStyle name="Comma 10 8 2 2 4" xfId="3856" xr:uid="{C6C8EFA5-53E5-4DD5-9593-9EDDD09CC87B}"/>
    <cellStyle name="Comma 10 8 2 3" xfId="1447" xr:uid="{9B3E2A6B-46DD-49A6-B5B3-F21CDA42D55A}"/>
    <cellStyle name="Comma 10 8 2 3 2" xfId="1448" xr:uid="{B5CC8AE3-3C6C-4BE3-98E0-CD755E7C3F37}"/>
    <cellStyle name="Comma 10 8 2 3 2 2" xfId="5164" xr:uid="{44AD4DB7-EAEF-4B09-91E1-768A993C3E02}"/>
    <cellStyle name="Comma 10 8 2 3 3" xfId="5165" xr:uid="{5D1B0664-AC95-41F6-AD24-7BE4A4B13D20}"/>
    <cellStyle name="Comma 10 8 2 4" xfId="1449" xr:uid="{588F9731-B36B-4DD6-968E-24E174FE579F}"/>
    <cellStyle name="Comma 10 8 2 4 2" xfId="5166" xr:uid="{8904AC67-9402-4300-BC39-EB8AD05402ED}"/>
    <cellStyle name="Comma 10 8 2 5" xfId="3857" xr:uid="{1623DAB4-E0A3-4A60-9FB8-6850FF3E1EA9}"/>
    <cellStyle name="Comma 10 8 3" xfId="492" xr:uid="{28AC94E0-069D-47AB-86F1-119512CF4286}"/>
    <cellStyle name="Comma 10 8 3 2" xfId="1450" xr:uid="{1D2842A2-0456-4C04-BA83-BFC1AC47006A}"/>
    <cellStyle name="Comma 10 8 3 2 2" xfId="1451" xr:uid="{A2D2462D-D61F-47C5-BFC3-81E4413E43A9}"/>
    <cellStyle name="Comma 10 8 3 2 2 2" xfId="5167" xr:uid="{1F27E8E7-7D3A-44A3-A52F-59D8DF1CC712}"/>
    <cellStyle name="Comma 10 8 3 2 3" xfId="5168" xr:uid="{58F5A9A2-C317-4FD7-A0AD-25D91F28E3BD}"/>
    <cellStyle name="Comma 10 8 3 3" xfId="1452" xr:uid="{859F0254-6C8D-4ECA-B033-AB0AEC7E5B21}"/>
    <cellStyle name="Comma 10 8 3 3 2" xfId="5169" xr:uid="{30E889D0-976A-49C9-B23B-5F3524D91F3C}"/>
    <cellStyle name="Comma 10 8 3 4" xfId="3858" xr:uid="{D7D9318B-7C3D-49D3-8850-A74CCA99FBDA}"/>
    <cellStyle name="Comma 10 8 4" xfId="1453" xr:uid="{8999D4DA-C8C0-4C60-885B-F20F9E16CAC7}"/>
    <cellStyle name="Comma 10 8 4 2" xfId="1454" xr:uid="{AF1BF005-9C9E-414E-9705-61E612A75C21}"/>
    <cellStyle name="Comma 10 8 4 2 2" xfId="5170" xr:uid="{36B4EF34-6026-47A4-B2F8-875D6DA76243}"/>
    <cellStyle name="Comma 10 8 4 3" xfId="5171" xr:uid="{612AAC53-D693-4679-BA5A-207D6C6923B5}"/>
    <cellStyle name="Comma 10 8 5" xfId="1455" xr:uid="{FA8DB95F-D0E5-4713-9C13-48ED0AB662B6}"/>
    <cellStyle name="Comma 10 8 5 2" xfId="5172" xr:uid="{0B8C3DFF-FB06-4BC4-AF9A-A34A43A1E551}"/>
    <cellStyle name="Comma 10 8 6" xfId="3859" xr:uid="{750BB516-0FA6-4848-AD80-2DF320F657AF}"/>
    <cellStyle name="Comma 10 9" xfId="127" xr:uid="{6D4BC474-E8BD-43F0-B0D9-34F85A780984}"/>
    <cellStyle name="Comma 10 9 2" xfId="128" xr:uid="{7CDFD8A2-219F-4A62-ADD9-3DB047CED6E0}"/>
    <cellStyle name="Comma 10 9 2 2" xfId="495" xr:uid="{0CB1EA3E-24F8-45F6-809F-185D9E2BEC2B}"/>
    <cellStyle name="Comma 10 9 2 2 2" xfId="1456" xr:uid="{605BBD40-0B4B-4B95-9241-1653380E45B1}"/>
    <cellStyle name="Comma 10 9 2 2 2 2" xfId="1457" xr:uid="{8ED8ED82-BA13-49AB-8CA8-75831F2B7685}"/>
    <cellStyle name="Comma 10 9 2 2 2 2 2" xfId="5173" xr:uid="{465AB5CC-A72E-4C1D-A341-D5331021379C}"/>
    <cellStyle name="Comma 10 9 2 2 2 3" xfId="5174" xr:uid="{FD82F126-74B2-415E-92AD-2F3C782B663B}"/>
    <cellStyle name="Comma 10 9 2 2 3" xfId="1458" xr:uid="{64FB2BEA-05C8-470E-9CD5-780678300D51}"/>
    <cellStyle name="Comma 10 9 2 2 3 2" xfId="5175" xr:uid="{46C13675-6BB5-4036-811D-F5B1925AC975}"/>
    <cellStyle name="Comma 10 9 2 2 4" xfId="3860" xr:uid="{03AA958E-0ED4-4B2C-9D92-E7D75E14F726}"/>
    <cellStyle name="Comma 10 9 2 3" xfId="1459" xr:uid="{43A1288C-7915-46B2-B2B7-EA4E8A34E91D}"/>
    <cellStyle name="Comma 10 9 2 3 2" xfId="1460" xr:uid="{E261E7DA-69F2-4913-B0AF-6ED9EF083604}"/>
    <cellStyle name="Comma 10 9 2 3 2 2" xfId="5176" xr:uid="{D1442CA8-433C-4BA4-8079-34FBFF4FD1FF}"/>
    <cellStyle name="Comma 10 9 2 3 3" xfId="5177" xr:uid="{3AA5214C-1396-41E2-A919-3E1391D5E3D9}"/>
    <cellStyle name="Comma 10 9 2 4" xfId="1461" xr:uid="{1CC2ED83-D78E-4EA0-A9A7-D4282B2AF55F}"/>
    <cellStyle name="Comma 10 9 2 4 2" xfId="5178" xr:uid="{9C4770E7-4346-478B-9B84-055FA921930B}"/>
    <cellStyle name="Comma 10 9 2 5" xfId="3861" xr:uid="{AC040C66-6BA3-4781-8920-D95123D4BB30}"/>
    <cellStyle name="Comma 10 9 3" xfId="494" xr:uid="{9834ADBC-B47E-4198-BC4B-B2960B24F5B9}"/>
    <cellStyle name="Comma 10 9 3 2" xfId="1462" xr:uid="{86837C73-A445-4030-B2A5-F89CCE3105B1}"/>
    <cellStyle name="Comma 10 9 3 2 2" xfId="1463" xr:uid="{598D14D9-0892-405B-8768-DB4C0FF2A886}"/>
    <cellStyle name="Comma 10 9 3 2 2 2" xfId="5179" xr:uid="{18D8D170-0E6C-4821-972E-B1DAF6465608}"/>
    <cellStyle name="Comma 10 9 3 2 3" xfId="5180" xr:uid="{79C1FDA1-5A73-463B-B2B3-DCAEB25F4550}"/>
    <cellStyle name="Comma 10 9 3 3" xfId="1464" xr:uid="{011E0B64-4551-4DCB-AA3D-0991F3335F94}"/>
    <cellStyle name="Comma 10 9 3 3 2" xfId="5181" xr:uid="{54DB7D48-F806-474C-889A-63B9EC250C95}"/>
    <cellStyle name="Comma 10 9 3 4" xfId="3862" xr:uid="{A1C5E212-4DA7-48C1-870A-AB94B9DCF5AA}"/>
    <cellStyle name="Comma 10 9 4" xfId="1465" xr:uid="{67AECB6B-9BE1-4AFE-978A-7C75592EDAC9}"/>
    <cellStyle name="Comma 10 9 4 2" xfId="1466" xr:uid="{04EF6ED0-96F7-4004-9FD9-7B1A3BCBAB14}"/>
    <cellStyle name="Comma 10 9 4 2 2" xfId="5182" xr:uid="{E6615E3A-B35B-4F91-B540-9AAAE475D9CE}"/>
    <cellStyle name="Comma 10 9 4 3" xfId="5183" xr:uid="{270B760B-CD26-485C-BC68-9645654827AA}"/>
    <cellStyle name="Comma 10 9 5" xfId="1467" xr:uid="{D9A1294F-F12A-467C-A6FC-8FDE090504C4}"/>
    <cellStyle name="Comma 10 9 5 2" xfId="5184" xr:uid="{5D54773E-40A6-4679-9DEF-ACD12AD7FC5D}"/>
    <cellStyle name="Comma 10 9 6" xfId="3863" xr:uid="{8B9B97CB-6086-446C-A65F-6865A136F926}"/>
    <cellStyle name="Comma 105" xfId="7973" xr:uid="{B3B31592-94AA-4E87-A881-FD4295CEB41E}"/>
    <cellStyle name="Comma 106" xfId="7974" xr:uid="{F8397F55-1EE9-4A6D-B14F-0CF0472D9513}"/>
    <cellStyle name="Comma 11" xfId="129" xr:uid="{7B6ECAF4-AD60-4A7B-B819-10064017E025}"/>
    <cellStyle name="Comma 11 10" xfId="496" xr:uid="{FB5E2178-0E27-4F44-A536-6F32594E8CF0}"/>
    <cellStyle name="Comma 11 10 2" xfId="1468" xr:uid="{39EC0F7E-64A9-4AEE-9F49-E9634C89B251}"/>
    <cellStyle name="Comma 11 10 2 2" xfId="1469" xr:uid="{143EF9E4-AF9F-4D97-B3F5-F5D78B84834F}"/>
    <cellStyle name="Comma 11 10 2 2 2" xfId="5185" xr:uid="{A6B9D003-F923-4B08-92A1-D6A101DE9505}"/>
    <cellStyle name="Comma 11 10 2 2 3" xfId="1470" xr:uid="{C3D3AD6A-57CA-4166-8907-FE59CD417B1F}"/>
    <cellStyle name="Comma 11 10 2 2 3 2" xfId="5186" xr:uid="{4BDAEA86-1533-42F7-8A10-F55861416EE6}"/>
    <cellStyle name="Comma 11 10 2 3" xfId="5187" xr:uid="{E7AF9D9D-116D-4152-83AF-29C0ACD241CA}"/>
    <cellStyle name="Comma 11 10 3" xfId="1471" xr:uid="{5DD5CD5D-F756-480A-9A81-E302F79C06A0}"/>
    <cellStyle name="Comma 11 10 3 2" xfId="5188" xr:uid="{0ABE585E-7726-46A6-82E1-171FAB14BD9A}"/>
    <cellStyle name="Comma 11 10 4" xfId="3864" xr:uid="{DD789828-42D5-4E5A-BFAE-3C87C78E0F96}"/>
    <cellStyle name="Comma 11 11" xfId="1472" xr:uid="{BEC90AF6-E685-47AC-96D3-A681323AFA0D}"/>
    <cellStyle name="Comma 11 11 2" xfId="1473" xr:uid="{E72BEDBA-BD7A-43C0-A7CE-981601EA5618}"/>
    <cellStyle name="Comma 11 11 2 2" xfId="5189" xr:uid="{05CC712D-2421-40D2-99BB-6741BCDBCCB6}"/>
    <cellStyle name="Comma 11 11 3" xfId="5190" xr:uid="{E421EE53-960E-454B-934A-F706A504C536}"/>
    <cellStyle name="Comma 11 12" xfId="1474" xr:uid="{A0458917-07FF-414A-B22A-37EB86F42150}"/>
    <cellStyle name="Comma 11 12 2" xfId="1475" xr:uid="{96F3F523-22DB-476A-8C32-4CD1CB0F62E0}"/>
    <cellStyle name="Comma 11 12 2 2" xfId="5191" xr:uid="{8CE2EB93-9986-4CA6-8577-F931E420D1E4}"/>
    <cellStyle name="Comma 11 12 3" xfId="5192" xr:uid="{68E53683-5754-4505-A1F9-58506DB1F245}"/>
    <cellStyle name="Comma 11 13" xfId="1476" xr:uid="{02886C4E-D648-4B4A-8FD9-F6EDE4C97178}"/>
    <cellStyle name="Comma 11 13 2" xfId="1477" xr:uid="{65E4BC0D-D3CA-4C24-B1A8-A7A9A1A8B233}"/>
    <cellStyle name="Comma 11 13 2 2" xfId="5193" xr:uid="{3FFFC448-F759-4A8E-B315-67F3CC0B21E8}"/>
    <cellStyle name="Comma 11 13 3" xfId="5194" xr:uid="{A7C2DA12-F2FE-4A68-B145-48C9CCEE05F5}"/>
    <cellStyle name="Comma 11 14" xfId="1478" xr:uid="{5F6231A4-2EE3-4ABD-9C14-908B9959F689}"/>
    <cellStyle name="Comma 11 14 2" xfId="5195" xr:uid="{58AF43F8-CC88-4DB5-93C9-D2DE167A7A38}"/>
    <cellStyle name="Comma 11 15" xfId="3865" xr:uid="{59FB7F36-2BFF-40D6-809C-D285FB09D5A9}"/>
    <cellStyle name="Comma 11 16" xfId="7975" xr:uid="{BC773687-E434-4BEB-8AE6-9E3289F1725F}"/>
    <cellStyle name="Comma 11 2" xfId="130" xr:uid="{439BA669-B6CF-4F0A-8A6F-1519BEE944A2}"/>
    <cellStyle name="Comma 11 2 10" xfId="1479" xr:uid="{50337589-D55A-475A-B69B-E6745CEE77EC}"/>
    <cellStyle name="Comma 11 2 10 2" xfId="1480" xr:uid="{D466F9F9-75F4-4597-9F10-FE669F7C4DD8}"/>
    <cellStyle name="Comma 11 2 10 2 2" xfId="5196" xr:uid="{63911300-1A69-4914-BFE4-94C630F5AA50}"/>
    <cellStyle name="Comma 11 2 10 3" xfId="5197" xr:uid="{B0B51972-8125-4FAF-B918-C72505FE7843}"/>
    <cellStyle name="Comma 11 2 11" xfId="1481" xr:uid="{C82F71F1-560A-4473-BBE4-B1A3F7A1AC63}"/>
    <cellStyle name="Comma 11 2 11 2" xfId="1482" xr:uid="{2345D9AF-3149-4D21-B53B-90B4503BFE5C}"/>
    <cellStyle name="Comma 11 2 11 2 2" xfId="5198" xr:uid="{E586B973-F8AA-44F1-BB81-414CEDCAC2A0}"/>
    <cellStyle name="Comma 11 2 11 3" xfId="5199" xr:uid="{CCB99BFB-4A06-46D7-8441-863DAA5B8095}"/>
    <cellStyle name="Comma 11 2 12" xfId="1483" xr:uid="{2BF5E173-1F85-43A9-8FCF-8819A0C7E6BC}"/>
    <cellStyle name="Comma 11 2 12 2" xfId="1484" xr:uid="{740E1CDB-C0F1-42C3-BD1B-B69682A0EB9A}"/>
    <cellStyle name="Comma 11 2 12 2 2" xfId="5200" xr:uid="{A240177C-9244-4530-A6D4-BE716CBDE14F}"/>
    <cellStyle name="Comma 11 2 12 3" xfId="5201" xr:uid="{49B251EC-8323-4186-A654-BCF263FFFA63}"/>
    <cellStyle name="Comma 11 2 12 4" xfId="7365" xr:uid="{6D61B8AB-7D54-4880-973C-DEF8F29740F3}"/>
    <cellStyle name="Comma 11 2 13" xfId="1485" xr:uid="{FEE965A4-EFED-4172-86E1-FF064EA008AE}"/>
    <cellStyle name="Comma 11 2 13 2" xfId="1486" xr:uid="{419DC0E3-7594-4E07-8163-4F3E962D0B07}"/>
    <cellStyle name="Comma 11 2 13 2 2" xfId="5202" xr:uid="{F99114A4-B54D-4AB8-BA96-00DC46E0F2F4}"/>
    <cellStyle name="Comma 11 2 13 3" xfId="5203" xr:uid="{CB681A03-A649-4984-9583-B1CCF15B42F2}"/>
    <cellStyle name="Comma 11 2 14" xfId="1487" xr:uid="{E766C448-1960-420D-B399-D8C2D6721471}"/>
    <cellStyle name="Comma 11 2 14 2" xfId="5204" xr:uid="{E75AAEA1-80AA-4EE7-AD5E-9DB26E0C8B20}"/>
    <cellStyle name="Comma 11 2 15" xfId="1488" xr:uid="{FA9462B4-D063-475D-A2CE-B9D5FDD3210C}"/>
    <cellStyle name="Comma 11 2 15 2" xfId="1489" xr:uid="{AB05693E-4A52-4600-91F3-F30BC9AE73F4}"/>
    <cellStyle name="Comma 11 2 15 2 2" xfId="5205" xr:uid="{BA3B9B9E-EC1E-453D-BCEE-B8A40BD07937}"/>
    <cellStyle name="Comma 11 2 15 3" xfId="5206" xr:uid="{E4E52A51-ABDA-40F7-AFBF-CCAEEF13593E}"/>
    <cellStyle name="Comma 11 2 15 4" xfId="7533" xr:uid="{2FF381F3-5597-440C-ACF2-68BBCE95CA8D}"/>
    <cellStyle name="Comma 11 2 16" xfId="5207" xr:uid="{96B3BE7F-DC52-410F-93E6-4DD1650C8093}"/>
    <cellStyle name="Comma 11 2 17" xfId="7976" xr:uid="{4ABC37D4-A0EF-4E0E-AF91-4D905B5445F4}"/>
    <cellStyle name="Comma 11 2 2" xfId="131" xr:uid="{7C4BA1B8-2FCE-4935-BBE4-857B0B2D92FD}"/>
    <cellStyle name="Comma 11 2 2 2" xfId="132" xr:uid="{A294CBEC-D880-4E5C-A86C-C8A565A8BDED}"/>
    <cellStyle name="Comma 11 2 2 2 2" xfId="133" xr:uid="{76F5FFBD-E66E-4EA5-8348-2223CF29D453}"/>
    <cellStyle name="Comma 11 2 2 2 2 2" xfId="500" xr:uid="{4E9A9452-336A-41DD-A983-B3C3684A5BB3}"/>
    <cellStyle name="Comma 11 2 2 2 2 2 2" xfId="1490" xr:uid="{C1AD3F80-4C33-409A-AA6E-B21FF557FA3E}"/>
    <cellStyle name="Comma 11 2 2 2 2 2 2 2" xfId="1491" xr:uid="{3D2CF10A-1690-4FCA-BA84-0A132B041471}"/>
    <cellStyle name="Comma 11 2 2 2 2 2 2 2 2" xfId="5208" xr:uid="{5A03CEEB-B619-45D3-B090-02D531F0982D}"/>
    <cellStyle name="Comma 11 2 2 2 2 2 2 3" xfId="5209" xr:uid="{6F330B1F-E671-4AD2-AD33-FE09532C7100}"/>
    <cellStyle name="Comma 11 2 2 2 2 2 3" xfId="1492" xr:uid="{042DB8A0-0120-4B9B-9D8C-04D2F638F7CE}"/>
    <cellStyle name="Comma 11 2 2 2 2 2 3 2" xfId="5210" xr:uid="{B97E63E2-E162-4A27-B473-0A17AC242C1D}"/>
    <cellStyle name="Comma 11 2 2 2 2 2 4" xfId="3866" xr:uid="{B6EF52DF-FC8A-464C-8FA7-116307E16388}"/>
    <cellStyle name="Comma 11 2 2 2 2 3" xfId="1493" xr:uid="{566B04B5-B296-4D2B-8814-BBEF4335A776}"/>
    <cellStyle name="Comma 11 2 2 2 2 3 2" xfId="1494" xr:uid="{CF1A197D-B666-46F4-AC3B-CD90413BCDF3}"/>
    <cellStyle name="Comma 11 2 2 2 2 3 2 2" xfId="5211" xr:uid="{5EB031C8-ECCC-46C9-A78F-9E3083584CDA}"/>
    <cellStyle name="Comma 11 2 2 2 2 3 3" xfId="5212" xr:uid="{D5ED8D50-3A23-4E0E-ACCB-A82AFE804D64}"/>
    <cellStyle name="Comma 11 2 2 2 2 4" xfId="1495" xr:uid="{63FF74DC-AC83-4D46-A503-0622D4BA3B34}"/>
    <cellStyle name="Comma 11 2 2 2 2 4 2" xfId="5213" xr:uid="{13E8BCCA-846D-4663-974A-E5294C892D52}"/>
    <cellStyle name="Comma 11 2 2 2 2 5" xfId="3867" xr:uid="{D901ECC8-F8EB-448A-B69E-55201556DEB9}"/>
    <cellStyle name="Comma 11 2 2 2 3" xfId="499" xr:uid="{63E24ED2-4C26-48BC-8257-4A625C1A6C8B}"/>
    <cellStyle name="Comma 11 2 2 2 3 2" xfId="1496" xr:uid="{B786BAF7-5A3D-4756-BCB3-5390FC331C36}"/>
    <cellStyle name="Comma 11 2 2 2 3 2 2" xfId="1497" xr:uid="{C9461A4D-FE16-4AA4-A7B1-8670959F2160}"/>
    <cellStyle name="Comma 11 2 2 2 3 2 2 2" xfId="5214" xr:uid="{1AD68E9F-F21B-4D00-A673-1AAD0F1E45EC}"/>
    <cellStyle name="Comma 11 2 2 2 3 2 3" xfId="5215" xr:uid="{D8CB4047-4385-464A-AEF0-94832C457F4A}"/>
    <cellStyle name="Comma 11 2 2 2 3 3" xfId="1498" xr:uid="{997993D0-0068-4C8C-AD89-0D08BE201D4B}"/>
    <cellStyle name="Comma 11 2 2 2 3 3 2" xfId="5216" xr:uid="{945E0F7E-8920-4CC8-AAA1-D50ADEC81AE0}"/>
    <cellStyle name="Comma 11 2 2 2 3 4" xfId="3868" xr:uid="{2706ED2C-0364-4970-B06B-518F8889CEAF}"/>
    <cellStyle name="Comma 11 2 2 2 4" xfId="1499" xr:uid="{F6A0D2F9-A17D-43E2-99A1-CE958946EEE1}"/>
    <cellStyle name="Comma 11 2 2 2 4 2" xfId="1500" xr:uid="{6DF2450F-BB84-4459-9FA1-A99719F2B4CD}"/>
    <cellStyle name="Comma 11 2 2 2 4 2 2" xfId="5217" xr:uid="{3C7C6893-58F6-463D-9A4D-35D96F5FAC8B}"/>
    <cellStyle name="Comma 11 2 2 2 4 3" xfId="5218" xr:uid="{71BE1315-2E9C-4A46-8B3E-E6EFEF4494BD}"/>
    <cellStyle name="Comma 11 2 2 2 5" xfId="1501" xr:uid="{919D0B75-F7DE-45C0-9972-FE461955FC52}"/>
    <cellStyle name="Comma 11 2 2 2 5 2" xfId="5219" xr:uid="{06063237-EF46-4E3D-9A12-C50B4EEC685D}"/>
    <cellStyle name="Comma 11 2 2 2 6" xfId="3869" xr:uid="{EC7D9F43-8A01-4C68-84CD-C473312A11B8}"/>
    <cellStyle name="Comma 11 2 2 3" xfId="134" xr:uid="{B2C0F41E-1CAE-4D42-86D5-E96898EAB2E5}"/>
    <cellStyle name="Comma 11 2 2 3 2" xfId="501" xr:uid="{4B12A03E-0B04-49E9-8632-3B4AA07887FB}"/>
    <cellStyle name="Comma 11 2 2 3 2 2" xfId="1502" xr:uid="{28C431EB-D97A-4F1C-91CF-F5C656B97D4B}"/>
    <cellStyle name="Comma 11 2 2 3 2 2 2" xfId="1503" xr:uid="{1D2F2215-E406-444A-B562-4173552A31E7}"/>
    <cellStyle name="Comma 11 2 2 3 2 2 2 2" xfId="5220" xr:uid="{6CD544DC-1C83-44C2-AA64-77EEBD95034E}"/>
    <cellStyle name="Comma 11 2 2 3 2 2 3" xfId="5221" xr:uid="{69DC6260-F4A6-459A-94AF-438EF61C78D4}"/>
    <cellStyle name="Comma 11 2 2 3 2 3" xfId="1504" xr:uid="{B46B81DC-26DC-489B-93A9-B109B745943B}"/>
    <cellStyle name="Comma 11 2 2 3 2 3 2" xfId="5222" xr:uid="{EDFB4BB7-6A22-44F3-A198-F3692C2A2ACF}"/>
    <cellStyle name="Comma 11 2 2 3 2 4" xfId="3870" xr:uid="{2F85C9D0-585C-4515-B00A-52CC6ED4E60A}"/>
    <cellStyle name="Comma 11 2 2 3 3" xfId="1505" xr:uid="{79A6E7C2-8D07-47BB-A6DE-D6A53BBD5F71}"/>
    <cellStyle name="Comma 11 2 2 3 3 2" xfId="1506" xr:uid="{93B68014-5C98-4C31-8E7B-C5BDEF852E5F}"/>
    <cellStyle name="Comma 11 2 2 3 3 2 2" xfId="5223" xr:uid="{BAAA40AD-FB18-42ED-B54C-BC600EEF97DB}"/>
    <cellStyle name="Comma 11 2 2 3 3 3" xfId="5224" xr:uid="{6B4DDC3F-6792-46FC-AC53-1B2B45EB2BD7}"/>
    <cellStyle name="Comma 11 2 2 3 4" xfId="1507" xr:uid="{411571D3-6433-4B74-9708-3D6E38F922E6}"/>
    <cellStyle name="Comma 11 2 2 3 4 2" xfId="5225" xr:uid="{91F39766-7E1C-49B0-9858-7DD049A66D99}"/>
    <cellStyle name="Comma 11 2 2 3 5" xfId="3871" xr:uid="{20A76857-FB30-407E-A887-A9490E8BF0D2}"/>
    <cellStyle name="Comma 11 2 2 4" xfId="498" xr:uid="{515BBB59-7B9E-4F31-81B9-440B14A6AB0B}"/>
    <cellStyle name="Comma 11 2 2 4 2" xfId="1508" xr:uid="{5807CFF6-2DE5-4182-8A21-3FEF9787B4C0}"/>
    <cellStyle name="Comma 11 2 2 4 2 2" xfId="1509" xr:uid="{D86DF521-F254-4CAE-88EF-AA26E30685B6}"/>
    <cellStyle name="Comma 11 2 2 4 2 2 2" xfId="5226" xr:uid="{BDA1D081-D796-426D-8E06-44E00CF68770}"/>
    <cellStyle name="Comma 11 2 2 4 2 3" xfId="5227" xr:uid="{E14CF0FE-EF7A-47FA-9535-859FD3C8E3E8}"/>
    <cellStyle name="Comma 11 2 2 4 3" xfId="1510" xr:uid="{AE6E5DFB-29E7-4056-8E15-325BE523C868}"/>
    <cellStyle name="Comma 11 2 2 4 3 2" xfId="5228" xr:uid="{C28057DE-DD52-4C31-8285-D781A682AA0F}"/>
    <cellStyle name="Comma 11 2 2 4 4" xfId="3872" xr:uid="{236CCC62-51D0-4F57-8D4B-E6F6F1E15EFA}"/>
    <cellStyle name="Comma 11 2 2 5" xfId="1511" xr:uid="{AEC1EC23-171C-4E14-954F-A0E7F7745F21}"/>
    <cellStyle name="Comma 11 2 2 5 2" xfId="1512" xr:uid="{454F0F3C-6F7A-486C-8912-CE0DD3057619}"/>
    <cellStyle name="Comma 11 2 2 5 2 2" xfId="5229" xr:uid="{8A246C71-9F4E-4C3D-9D27-3E8417003044}"/>
    <cellStyle name="Comma 11 2 2 5 3" xfId="5230" xr:uid="{FAFBE273-477E-409C-87C0-1FE47C0F4B9F}"/>
    <cellStyle name="Comma 11 2 2 6" xfId="1513" xr:uid="{5A56B002-D012-4E74-B558-A4FD7FFDCB7E}"/>
    <cellStyle name="Comma 11 2 2 6 2" xfId="5231" xr:uid="{BB65672F-A6FF-40A7-8943-52AAE666A451}"/>
    <cellStyle name="Comma 11 2 2 7" xfId="3873" xr:uid="{D0FBCC3F-9A80-4103-9205-80D4B36DF83E}"/>
    <cellStyle name="Comma 11 2 2 8" xfId="7977" xr:uid="{3373BEF8-8554-4FB3-8BBA-60426ECF3885}"/>
    <cellStyle name="Comma 11 2 3" xfId="135" xr:uid="{BF7C5C6B-4AE9-47B2-8DBD-133E8B20561F}"/>
    <cellStyle name="Comma 11 2 3 2" xfId="136" xr:uid="{69000492-5E30-455D-833A-B6BA279471DF}"/>
    <cellStyle name="Comma 11 2 3 2 2" xfId="137" xr:uid="{65181AD4-4C3F-423B-9353-0FAA05907EF6}"/>
    <cellStyle name="Comma 11 2 3 2 2 2" xfId="504" xr:uid="{CED5521E-ECC8-4EF2-9521-754B2ECB1171}"/>
    <cellStyle name="Comma 11 2 3 2 2 2 2" xfId="1514" xr:uid="{E5F1D9CB-554F-4A6F-A591-BC0B08A128B0}"/>
    <cellStyle name="Comma 11 2 3 2 2 2 2 2" xfId="1515" xr:uid="{D70E4BF3-9D17-4627-BFB8-E8D615A50BC8}"/>
    <cellStyle name="Comma 11 2 3 2 2 2 2 2 2" xfId="5232" xr:uid="{2CC3F617-04F5-458A-A755-20863677D878}"/>
    <cellStyle name="Comma 11 2 3 2 2 2 2 3" xfId="5233" xr:uid="{1A247D38-0B23-4ED0-A09A-C5A1BE67819C}"/>
    <cellStyle name="Comma 11 2 3 2 2 2 3" xfId="1516" xr:uid="{0A3E3779-67EE-4AA4-9F21-7F697E133250}"/>
    <cellStyle name="Comma 11 2 3 2 2 2 3 2" xfId="5234" xr:uid="{38AACCED-CC18-4FDD-880F-BA17D99FA1F2}"/>
    <cellStyle name="Comma 11 2 3 2 2 2 4" xfId="3874" xr:uid="{45A3343D-18AC-4E71-BAFA-3E4CE45024D3}"/>
    <cellStyle name="Comma 11 2 3 2 2 3" xfId="1517" xr:uid="{A9DF603A-A958-483D-BBD3-5B2B25E7FB22}"/>
    <cellStyle name="Comma 11 2 3 2 2 3 2" xfId="1518" xr:uid="{9DE4B26D-E3A7-4B85-88E2-03E73CC4081C}"/>
    <cellStyle name="Comma 11 2 3 2 2 3 2 2" xfId="5235" xr:uid="{8BB788DF-4AD2-4DB1-8AB1-13C539BEBADF}"/>
    <cellStyle name="Comma 11 2 3 2 2 3 3" xfId="5236" xr:uid="{1B7BDE11-3796-4788-A599-3AAC0289654C}"/>
    <cellStyle name="Comma 11 2 3 2 2 4" xfId="1519" xr:uid="{BE3BC665-DCC1-46A7-A068-43BFF88AE4F9}"/>
    <cellStyle name="Comma 11 2 3 2 2 4 2" xfId="5237" xr:uid="{2AF128B4-3678-41BA-9300-591ACA548892}"/>
    <cellStyle name="Comma 11 2 3 2 2 5" xfId="3875" xr:uid="{8F3DC980-0961-476E-BDD4-EE391D24D2A7}"/>
    <cellStyle name="Comma 11 2 3 2 3" xfId="503" xr:uid="{446BB961-508E-4AC4-B75D-E25184D98B3E}"/>
    <cellStyle name="Comma 11 2 3 2 3 2" xfId="1520" xr:uid="{DFFAFB20-6603-41CF-8C88-67E55D56C70F}"/>
    <cellStyle name="Comma 11 2 3 2 3 2 2" xfId="1521" xr:uid="{0E55022B-16E2-4C18-876A-33FAB9E818DE}"/>
    <cellStyle name="Comma 11 2 3 2 3 2 2 2" xfId="5238" xr:uid="{F6DE2A40-B57A-4801-B0AC-F0FCE1521ACB}"/>
    <cellStyle name="Comma 11 2 3 2 3 2 3" xfId="5239" xr:uid="{38B33577-3CA5-49F8-823E-5CECDF58682D}"/>
    <cellStyle name="Comma 11 2 3 2 3 3" xfId="1522" xr:uid="{4A92D5E6-71A7-4BCF-B251-4D3AB3F15BFF}"/>
    <cellStyle name="Comma 11 2 3 2 3 3 2" xfId="5240" xr:uid="{FCC5E6F3-0B24-46AD-990E-295D2361BC18}"/>
    <cellStyle name="Comma 11 2 3 2 3 4" xfId="3876" xr:uid="{102D1681-25A8-4967-9018-09F71411B95F}"/>
    <cellStyle name="Comma 11 2 3 2 4" xfId="1523" xr:uid="{56CFED8C-8A4F-4439-9F21-936FEAC9A1F6}"/>
    <cellStyle name="Comma 11 2 3 2 4 2" xfId="1524" xr:uid="{DDD5EA74-297A-414B-9011-63CC89728EF4}"/>
    <cellStyle name="Comma 11 2 3 2 4 2 2" xfId="5241" xr:uid="{BF070C7C-42F1-4495-AA8C-0B378386372A}"/>
    <cellStyle name="Comma 11 2 3 2 4 3" xfId="5242" xr:uid="{E36E591E-4C4B-40BE-B41E-A4CAA20393F3}"/>
    <cellStyle name="Comma 11 2 3 2 5" xfId="1525" xr:uid="{B03734EF-1F1B-4FD2-8AB2-131975236669}"/>
    <cellStyle name="Comma 11 2 3 2 5 2" xfId="5243" xr:uid="{ADBC22B4-581E-46F2-83D6-B4ECC357EF08}"/>
    <cellStyle name="Comma 11 2 3 2 6" xfId="3877" xr:uid="{0826B51E-9487-4B22-8FAF-1087AC79A4CE}"/>
    <cellStyle name="Comma 11 2 3 3" xfId="138" xr:uid="{BFA71BF7-1F58-43E3-8437-605B524EC919}"/>
    <cellStyle name="Comma 11 2 3 3 2" xfId="505" xr:uid="{69D79C41-CBA0-47F7-A9A4-17CDE459A164}"/>
    <cellStyle name="Comma 11 2 3 3 2 2" xfId="1526" xr:uid="{6D8EF202-8A35-41D1-9721-355771D78F88}"/>
    <cellStyle name="Comma 11 2 3 3 2 2 2" xfId="1527" xr:uid="{29514390-3AB9-4061-AEC3-43C1AE0C48BC}"/>
    <cellStyle name="Comma 11 2 3 3 2 2 2 2" xfId="5244" xr:uid="{863C7668-1A83-440A-ADC8-E60169DB861E}"/>
    <cellStyle name="Comma 11 2 3 3 2 2 3" xfId="5245" xr:uid="{E888DC9F-C9A8-4F2A-8D29-BE31470E175C}"/>
    <cellStyle name="Comma 11 2 3 3 2 3" xfId="1528" xr:uid="{E6F5ADBF-6B5C-4E00-A6F0-F1F55A4B1AD2}"/>
    <cellStyle name="Comma 11 2 3 3 2 3 2" xfId="5246" xr:uid="{3D3592B5-9B2F-486E-BAA8-011DA3FEFE89}"/>
    <cellStyle name="Comma 11 2 3 3 2 4" xfId="3878" xr:uid="{47D2B79A-B025-4316-9478-E9E0326E5CF1}"/>
    <cellStyle name="Comma 11 2 3 3 3" xfId="1529" xr:uid="{C53D4A3A-FACE-4BEC-8678-15E27BCC8301}"/>
    <cellStyle name="Comma 11 2 3 3 3 2" xfId="1530" xr:uid="{620EB368-9B1B-459B-BFD4-6145AF15C4DB}"/>
    <cellStyle name="Comma 11 2 3 3 3 2 2" xfId="5247" xr:uid="{85BA3AC7-3274-403D-A278-937FD5CDA785}"/>
    <cellStyle name="Comma 11 2 3 3 3 3" xfId="5248" xr:uid="{CA83C14A-30CD-42FC-90AC-AA5793B099BC}"/>
    <cellStyle name="Comma 11 2 3 3 4" xfId="1531" xr:uid="{F5E8CFE2-62F4-4E66-B0BA-56B65225FA23}"/>
    <cellStyle name="Comma 11 2 3 3 4 2" xfId="5249" xr:uid="{FD5B7F9C-8EDE-4D78-9D62-0F9CCCD4CDC8}"/>
    <cellStyle name="Comma 11 2 3 3 5" xfId="3879" xr:uid="{9860116A-7EA7-40E1-91AD-B39A293F5465}"/>
    <cellStyle name="Comma 11 2 3 4" xfId="502" xr:uid="{258F9D86-84E4-4BBC-8A76-D8990283AF05}"/>
    <cellStyle name="Comma 11 2 3 4 2" xfId="1532" xr:uid="{F0E043E2-7836-4E13-92F9-077A7B6F4D1C}"/>
    <cellStyle name="Comma 11 2 3 4 2 2" xfId="1533" xr:uid="{60DD6850-2AB9-49B7-B172-84319B4CAB15}"/>
    <cellStyle name="Comma 11 2 3 4 2 2 2" xfId="5250" xr:uid="{2FCD700D-12F7-4582-9197-E75B5AFAEA09}"/>
    <cellStyle name="Comma 11 2 3 4 2 3" xfId="5251" xr:uid="{C9974811-89FE-4DF1-B157-09A7E470FA25}"/>
    <cellStyle name="Comma 11 2 3 4 3" xfId="1534" xr:uid="{E9BA1D0E-F0CD-449C-AD65-B085A9A8C766}"/>
    <cellStyle name="Comma 11 2 3 4 3 2" xfId="5252" xr:uid="{872875A6-DD25-49EF-AF48-3CC004C235E3}"/>
    <cellStyle name="Comma 11 2 3 4 4" xfId="3880" xr:uid="{AC768CD9-1CD9-43C6-96FC-C21B07426A2E}"/>
    <cellStyle name="Comma 11 2 3 5" xfId="1535" xr:uid="{66F6F044-8858-4930-BC11-C0AAD3606D32}"/>
    <cellStyle name="Comma 11 2 3 5 2" xfId="1536" xr:uid="{50ACF0E5-0B4D-42E7-81FE-EF6CEED235B7}"/>
    <cellStyle name="Comma 11 2 3 5 2 2" xfId="5253" xr:uid="{7953E7A9-F691-463B-8BAE-0DA0659742DC}"/>
    <cellStyle name="Comma 11 2 3 5 3" xfId="5254" xr:uid="{76A94C55-51D7-421C-AD0B-1785F647D779}"/>
    <cellStyle name="Comma 11 2 3 6" xfId="1537" xr:uid="{7E450706-14BF-4873-B213-4A290633C071}"/>
    <cellStyle name="Comma 11 2 3 6 2" xfId="5255" xr:uid="{F57422A5-7656-49ED-A4E2-9BBC6D3AD033}"/>
    <cellStyle name="Comma 11 2 3 7" xfId="3881" xr:uid="{138E1D23-E1AF-4FB7-B70B-C1600E057D0C}"/>
    <cellStyle name="Comma 11 2 3 8" xfId="7978" xr:uid="{E535D24A-0907-45E6-85DC-4356139E752C}"/>
    <cellStyle name="Comma 11 2 4" xfId="139" xr:uid="{AD176C3E-7A37-4DB9-B103-AA3633C854D1}"/>
    <cellStyle name="Comma 11 2 4 2" xfId="140" xr:uid="{3AC5E10F-062E-4B67-B873-28C9DD9044A6}"/>
    <cellStyle name="Comma 11 2 4 2 2" xfId="141" xr:uid="{4CB30B9E-2AF3-4021-9573-87DF160B7184}"/>
    <cellStyle name="Comma 11 2 4 2 2 2" xfId="508" xr:uid="{D52F2620-288B-4C67-87BA-9C0A87CFAA9E}"/>
    <cellStyle name="Comma 11 2 4 2 2 2 2" xfId="1538" xr:uid="{D21461A3-91AA-412F-BC26-2DBE569B0638}"/>
    <cellStyle name="Comma 11 2 4 2 2 2 2 2" xfId="1539" xr:uid="{9499C1E5-E027-4671-9DF7-69B476172975}"/>
    <cellStyle name="Comma 11 2 4 2 2 2 2 2 2" xfId="5256" xr:uid="{44EA16B4-73C0-439E-B968-53FAF3FB39A3}"/>
    <cellStyle name="Comma 11 2 4 2 2 2 2 3" xfId="5257" xr:uid="{3EAB23A0-CFF5-4FDB-A2CE-159FCCB06E86}"/>
    <cellStyle name="Comma 11 2 4 2 2 2 3" xfId="1540" xr:uid="{02CBC396-CD64-4D66-AD37-847E69052A9E}"/>
    <cellStyle name="Comma 11 2 4 2 2 2 3 2" xfId="5258" xr:uid="{A1EFB4AE-EB92-44E3-96C2-360F99E20CA2}"/>
    <cellStyle name="Comma 11 2 4 2 2 2 4" xfId="3882" xr:uid="{8A3D5CEC-18DC-4E24-B1F6-0458F94D2223}"/>
    <cellStyle name="Comma 11 2 4 2 2 3" xfId="1541" xr:uid="{1A530B8D-D9D4-4475-8DE2-27297CC52610}"/>
    <cellStyle name="Comma 11 2 4 2 2 3 2" xfId="1542" xr:uid="{0BC5F158-BC2D-4FCC-A349-7055BD2BA810}"/>
    <cellStyle name="Comma 11 2 4 2 2 3 2 2" xfId="5259" xr:uid="{23F3BB71-558B-4FCC-BF62-CF839258CBC8}"/>
    <cellStyle name="Comma 11 2 4 2 2 3 3" xfId="5260" xr:uid="{9423FB21-DA7B-40F7-AB7D-F5B20C0AA635}"/>
    <cellStyle name="Comma 11 2 4 2 2 4" xfId="1543" xr:uid="{7C0C895D-AF99-4C1F-AC86-7162AE689B06}"/>
    <cellStyle name="Comma 11 2 4 2 2 4 2" xfId="5261" xr:uid="{5FB39A15-2BDF-4416-A001-080E8A8DE69D}"/>
    <cellStyle name="Comma 11 2 4 2 2 5" xfId="3883" xr:uid="{E9B5EB49-4656-4D89-A589-3EBF092ABFEC}"/>
    <cellStyle name="Comma 11 2 4 2 3" xfId="507" xr:uid="{04E61144-7591-44BD-88F4-42D62440B89C}"/>
    <cellStyle name="Comma 11 2 4 2 3 2" xfId="1544" xr:uid="{DD2A5A88-914B-4758-AE9E-B2897DC0AB62}"/>
    <cellStyle name="Comma 11 2 4 2 3 2 2" xfId="1545" xr:uid="{360D4EDE-C12F-463B-AED1-80FD3380A1B4}"/>
    <cellStyle name="Comma 11 2 4 2 3 2 2 2" xfId="5262" xr:uid="{BF304222-3A26-4EE8-9349-2BB271DEB2C4}"/>
    <cellStyle name="Comma 11 2 4 2 3 2 3" xfId="5263" xr:uid="{CA8D6F2A-C85A-4211-AFB0-3E64FCE2DEC8}"/>
    <cellStyle name="Comma 11 2 4 2 3 3" xfId="1546" xr:uid="{B7523E36-35C8-4934-97FB-95C9449D1D3A}"/>
    <cellStyle name="Comma 11 2 4 2 3 3 2" xfId="5264" xr:uid="{13B981F2-BDC9-4B11-9998-981538F6E66A}"/>
    <cellStyle name="Comma 11 2 4 2 3 4" xfId="3884" xr:uid="{C56E60D9-C144-4608-94A5-F3B81FC2CD16}"/>
    <cellStyle name="Comma 11 2 4 2 4" xfId="1547" xr:uid="{77BC5CB3-99A4-4158-90BE-FE0DE43699D3}"/>
    <cellStyle name="Comma 11 2 4 2 4 2" xfId="1548" xr:uid="{BF28C8E8-9C02-4F19-A379-77A735B93D91}"/>
    <cellStyle name="Comma 11 2 4 2 4 2 2" xfId="5265" xr:uid="{F77EBFA6-CED5-4270-B9C4-C128FFF77F4C}"/>
    <cellStyle name="Comma 11 2 4 2 4 3" xfId="5266" xr:uid="{FC68521C-F3E8-461D-BFF5-EF70C947C948}"/>
    <cellStyle name="Comma 11 2 4 2 5" xfId="1549" xr:uid="{DFEE7FA3-8226-4130-A17C-9876B838E3ED}"/>
    <cellStyle name="Comma 11 2 4 2 5 2" xfId="5267" xr:uid="{E6C38283-663A-4F04-9743-ABB33D5A91A2}"/>
    <cellStyle name="Comma 11 2 4 2 6" xfId="3885" xr:uid="{EAA94919-38AE-4D8D-83C1-01B141CEEB78}"/>
    <cellStyle name="Comma 11 2 4 3" xfId="506" xr:uid="{5C833F4F-11F7-42C0-BF68-C375C1677968}"/>
    <cellStyle name="Comma 11 2 4 3 2" xfId="1550" xr:uid="{F9F96B0A-4CD1-40B7-A060-B3A60BFEA7C2}"/>
    <cellStyle name="Comma 11 2 4 3 2 2" xfId="1551" xr:uid="{03C48505-9767-4EB2-B5D8-7CF6BE421523}"/>
    <cellStyle name="Comma 11 2 4 3 2 2 2" xfId="5268" xr:uid="{F7BB748B-62AA-4DC8-8910-D2E69E5C499D}"/>
    <cellStyle name="Comma 11 2 4 3 2 3" xfId="3650" xr:uid="{1E7FC3A8-CA8E-4A77-94BF-F9D42F83B8BB}"/>
    <cellStyle name="Comma 11 2 4 3 3" xfId="1552" xr:uid="{61DAC12E-3462-4EB3-AF8E-A3A529A11C98}"/>
    <cellStyle name="Comma 11 2 4 3 3 2" xfId="5269" xr:uid="{56AC4DB2-4DBB-4261-9E6B-AA00790C639A}"/>
    <cellStyle name="Comma 11 2 4 3 4" xfId="3886" xr:uid="{B6EEFA43-0F2B-410C-8A05-0706FBD18049}"/>
    <cellStyle name="Comma 11 2 4 4" xfId="1553" xr:uid="{D836536E-7B8F-4E20-94CA-D0C09B7C0CEE}"/>
    <cellStyle name="Comma 11 2 4 4 2" xfId="1554" xr:uid="{2C0BC1F1-36DA-4093-A739-BB7ABA8D0501}"/>
    <cellStyle name="Comma 11 2 4 4 2 2" xfId="5270" xr:uid="{C8AE58BC-EE25-4377-A674-DF87E62CDB1C}"/>
    <cellStyle name="Comma 11 2 4 4 3" xfId="5271" xr:uid="{E6947EDB-D350-4C13-A6E8-772DB2EA80C5}"/>
    <cellStyle name="Comma 11 2 4 4 3 2" xfId="5272" xr:uid="{C17B5F22-765A-46F2-B038-DA536B89260B}"/>
    <cellStyle name="Comma 11 2 4 4 4" xfId="5273" xr:uid="{B4F66364-32C5-46BF-B0E5-6C64DBB1C14E}"/>
    <cellStyle name="Comma 11 2 4 5" xfId="1555" xr:uid="{B499D762-0376-4281-835A-859751B303B1}"/>
    <cellStyle name="Comma 11 2 4 5 2" xfId="5274" xr:uid="{B3EC3709-73EF-43A5-8CC7-BF4CE77C5218}"/>
    <cellStyle name="Comma 11 2 4 6" xfId="3887" xr:uid="{A1BE6E1B-1349-4EDA-9D67-AA76D297E4AA}"/>
    <cellStyle name="Comma 11 2 4 7" xfId="7979" xr:uid="{FC164323-C038-4F16-8179-BB6AC5E7B0FC}"/>
    <cellStyle name="Comma 11 2 5" xfId="142" xr:uid="{8BF09014-EE4A-4334-9FE5-E52A4B0A2D16}"/>
    <cellStyle name="Comma 11 2 5 2" xfId="143" xr:uid="{2C1177D6-756B-4F3B-980D-8198B57E569D}"/>
    <cellStyle name="Comma 11 2 5 2 2" xfId="510" xr:uid="{2FB459B5-F3C0-4A7C-B437-001C2B8C08B3}"/>
    <cellStyle name="Comma 11 2 5 2 2 2" xfId="1556" xr:uid="{D52D37C1-6B30-4746-91FA-F09039BACB9E}"/>
    <cellStyle name="Comma 11 2 5 2 2 2 2" xfId="1557" xr:uid="{E4FA6C0B-082C-46FB-8636-F9DB6C9EDB35}"/>
    <cellStyle name="Comma 11 2 5 2 2 2 2 2" xfId="5275" xr:uid="{098083A8-0F90-4371-97F2-CFC56EB4F298}"/>
    <cellStyle name="Comma 11 2 5 2 2 2 3" xfId="5276" xr:uid="{9CB57ACA-DC74-49F9-BE03-D4CBBE1D49FC}"/>
    <cellStyle name="Comma 11 2 5 2 2 3" xfId="1558" xr:uid="{4EF0CF90-1ADE-414D-81E3-48CC94F61C4F}"/>
    <cellStyle name="Comma 11 2 5 2 2 3 2" xfId="5277" xr:uid="{FD0BB994-18E2-44B6-B381-970536E8B25A}"/>
    <cellStyle name="Comma 11 2 5 2 2 4" xfId="3888" xr:uid="{06AC3DFE-C8EE-47AF-BD84-E565DA384B02}"/>
    <cellStyle name="Comma 11 2 5 2 3" xfId="1559" xr:uid="{4F52E93D-85FA-4A75-954A-1CC0392F0E6D}"/>
    <cellStyle name="Comma 11 2 5 2 3 2" xfId="1560" xr:uid="{FDAEBEF3-E00E-4AAB-8C22-2DC71D14E7C8}"/>
    <cellStyle name="Comma 11 2 5 2 3 2 2" xfId="5278" xr:uid="{8856274B-1FC6-4FEA-8787-F268C30AF761}"/>
    <cellStyle name="Comma 11 2 5 2 3 3" xfId="5279" xr:uid="{14F39C72-F566-4762-8A56-EA2F35BA2D41}"/>
    <cellStyle name="Comma 11 2 5 2 4" xfId="1561" xr:uid="{1D3DDE7C-1A5B-4160-97AA-62D2BCE8A72F}"/>
    <cellStyle name="Comma 11 2 5 2 4 2" xfId="5280" xr:uid="{DF968674-FE1F-4F5B-B192-8BA5F3F458DC}"/>
    <cellStyle name="Comma 11 2 5 2 5" xfId="3889" xr:uid="{FAB4CF74-AEEA-4B53-B750-AFB7B538834A}"/>
    <cellStyle name="Comma 11 2 5 3" xfId="509" xr:uid="{BE33AE4B-42EC-431B-BEAC-E1C8300C8AAA}"/>
    <cellStyle name="Comma 11 2 5 3 2" xfId="1562" xr:uid="{E7A48C3A-CC8E-412B-BC66-50D7F19805CC}"/>
    <cellStyle name="Comma 11 2 5 3 2 2" xfId="1563" xr:uid="{29F51C6E-12AC-4DF4-AF88-B5FBDF43CCFE}"/>
    <cellStyle name="Comma 11 2 5 3 2 2 2" xfId="5281" xr:uid="{38C72DFB-5DD9-45F8-9257-2A1B5A56CD8E}"/>
    <cellStyle name="Comma 11 2 5 3 2 3" xfId="5282" xr:uid="{00C160A2-4B5F-405C-BA63-E2C24B10D932}"/>
    <cellStyle name="Comma 11 2 5 3 3" xfId="1564" xr:uid="{4B038CF6-3236-4EC0-8907-754D2DAF4CE6}"/>
    <cellStyle name="Comma 11 2 5 3 3 2" xfId="5283" xr:uid="{BBE28B1C-ADAD-448E-B47B-EF47DC28FCA9}"/>
    <cellStyle name="Comma 11 2 5 3 4" xfId="3890" xr:uid="{5E95DDF1-6A68-4E1B-A5CC-32E0BC4927BE}"/>
    <cellStyle name="Comma 11 2 5 4" xfId="1565" xr:uid="{0AE6C700-5FE4-44A4-AFA9-9C0FE47E730A}"/>
    <cellStyle name="Comma 11 2 5 4 2" xfId="1566" xr:uid="{ADB7DCE5-5039-4E77-A682-3ED915AB956A}"/>
    <cellStyle name="Comma 11 2 5 4 2 2" xfId="5284" xr:uid="{85DF4900-6521-4E6C-AA16-0EACB5613114}"/>
    <cellStyle name="Comma 11 2 5 4 3" xfId="5285" xr:uid="{81FF54EF-42CF-424F-909E-DF6AE52819B9}"/>
    <cellStyle name="Comma 11 2 5 5" xfId="1567" xr:uid="{6EB2E1A2-DFD6-40E7-9895-397BA8805DF0}"/>
    <cellStyle name="Comma 11 2 5 5 2" xfId="5286" xr:uid="{305D7314-A51B-4E8C-A658-F5A9EB4C7DD3}"/>
    <cellStyle name="Comma 11 2 5 6" xfId="3891" xr:uid="{C67C2B43-1506-436C-AAF5-D50B3CF56494}"/>
    <cellStyle name="Comma 11 2 5 7" xfId="7980" xr:uid="{A66A0E10-42E7-49F5-B41B-F68ECED4982D}"/>
    <cellStyle name="Comma 11 2 6" xfId="144" xr:uid="{9DE6EE94-1F1E-4D96-8C80-DB0FEDF696EC}"/>
    <cellStyle name="Comma 11 2 6 2" xfId="145" xr:uid="{C5575A1A-B1CE-461A-95B5-32F99456E2FF}"/>
    <cellStyle name="Comma 11 2 6 2 2" xfId="512" xr:uid="{BD918306-0D26-486C-A900-5F3D58BE6647}"/>
    <cellStyle name="Comma 11 2 6 2 2 2" xfId="1568" xr:uid="{00CE4DAD-D485-47CF-BC08-BD1BA94FA234}"/>
    <cellStyle name="Comma 11 2 6 2 2 2 2" xfId="1569" xr:uid="{8BD0901D-08D0-4316-896C-2A0334452278}"/>
    <cellStyle name="Comma 11 2 6 2 2 2 2 2" xfId="5287" xr:uid="{2D44CA15-BBAE-45A1-B779-C1B770089D72}"/>
    <cellStyle name="Comma 11 2 6 2 2 2 3" xfId="5288" xr:uid="{BC2B610F-7C65-45F4-B9D3-EAB190DB66C0}"/>
    <cellStyle name="Comma 11 2 6 2 2 3" xfId="1570" xr:uid="{4192AD75-D610-46FA-98C1-E2D2DFD61D28}"/>
    <cellStyle name="Comma 11 2 6 2 2 3 2" xfId="5289" xr:uid="{6A7B1BE2-3624-460C-8963-6DB7D5AC197B}"/>
    <cellStyle name="Comma 11 2 6 2 2 4" xfId="3892" xr:uid="{BF08DA96-1DB4-4509-8074-872130F9D540}"/>
    <cellStyle name="Comma 11 2 6 2 3" xfId="1571" xr:uid="{087B7C2B-8972-4CB3-AD7C-439A5893FAE1}"/>
    <cellStyle name="Comma 11 2 6 2 3 2" xfId="1572" xr:uid="{E28477A9-9950-450F-8C0B-91242C3BB49F}"/>
    <cellStyle name="Comma 11 2 6 2 3 2 2" xfId="5290" xr:uid="{1EBB6DF9-6BDD-4241-8091-68781393ABEB}"/>
    <cellStyle name="Comma 11 2 6 2 3 3" xfId="5291" xr:uid="{A23BC230-F0C9-419E-81D7-C9A8BECEDC14}"/>
    <cellStyle name="Comma 11 2 6 2 4" xfId="1573" xr:uid="{C588BE17-9DBA-45FA-88E9-26DFE4BEA621}"/>
    <cellStyle name="Comma 11 2 6 2 4 2" xfId="5292" xr:uid="{E3F39CCE-3BBA-4A5D-B2C3-5D846DE9B1E6}"/>
    <cellStyle name="Comma 11 2 6 2 5" xfId="3893" xr:uid="{29CA8380-FEC5-46BF-9FB2-ED8DD41FC918}"/>
    <cellStyle name="Comma 11 2 6 3" xfId="511" xr:uid="{79842F96-F928-4557-9732-345917B30D1F}"/>
    <cellStyle name="Comma 11 2 6 3 2" xfId="1574" xr:uid="{A78AD03E-BC4E-4ABC-9B2C-2A6F23CDBDAE}"/>
    <cellStyle name="Comma 11 2 6 3 2 2" xfId="1575" xr:uid="{70D69138-9DDC-4546-8381-59354CB344AF}"/>
    <cellStyle name="Comma 11 2 6 3 2 2 2" xfId="5293" xr:uid="{9561FD7B-26D0-42F2-8F2F-69FB00699C49}"/>
    <cellStyle name="Comma 11 2 6 3 2 3" xfId="5294" xr:uid="{6910242F-78F4-4281-905C-9F5A0F828C99}"/>
    <cellStyle name="Comma 11 2 6 3 3" xfId="1576" xr:uid="{0BC81F98-2212-4DC5-BF53-E1471412A278}"/>
    <cellStyle name="Comma 11 2 6 3 3 2" xfId="5295" xr:uid="{1F297D58-F994-4D78-9361-828D2444918B}"/>
    <cellStyle name="Comma 11 2 6 3 4" xfId="3894" xr:uid="{3BDF57FA-CF17-4268-8357-DB8F4C06EED9}"/>
    <cellStyle name="Comma 11 2 6 4" xfId="1577" xr:uid="{06C8B3B5-6806-4E97-9EA0-6B3D538CC163}"/>
    <cellStyle name="Comma 11 2 6 4 2" xfId="1578" xr:uid="{5DB6D459-1DBF-4E68-9DF8-8AAA35B6F320}"/>
    <cellStyle name="Comma 11 2 6 4 2 2" xfId="5296" xr:uid="{08127E89-479E-4F94-A6DB-69BFC848CE7A}"/>
    <cellStyle name="Comma 11 2 6 4 3" xfId="5297" xr:uid="{B6E6FDEF-444A-4840-9A4C-E60E59235AAB}"/>
    <cellStyle name="Comma 11 2 6 5" xfId="1579" xr:uid="{D9DA8280-995D-46F9-8C60-F577CE706A9F}"/>
    <cellStyle name="Comma 11 2 6 5 2" xfId="5298" xr:uid="{C4647B0B-4D79-4657-9319-18925009A53B}"/>
    <cellStyle name="Comma 11 2 6 6" xfId="3895" xr:uid="{2994F69D-DE4D-4898-930C-C6274DC45F6C}"/>
    <cellStyle name="Comma 11 2 6 7" xfId="7981" xr:uid="{B262839D-9EA7-4559-8523-B9663509DD66}"/>
    <cellStyle name="Comma 11 2 7" xfId="146" xr:uid="{DCC99D37-1172-4910-B5EE-342A69D0C4B9}"/>
    <cellStyle name="Comma 11 2 7 2" xfId="147" xr:uid="{B5A4ED0A-D51B-4074-87F0-E93F7D44F319}"/>
    <cellStyle name="Comma 11 2 7 2 2" xfId="514" xr:uid="{7B816A40-133A-4F10-9FFE-A8EF9B6E3E64}"/>
    <cellStyle name="Comma 11 2 7 2 2 2" xfId="1580" xr:uid="{575C1515-0D65-4523-9515-F6C7A56D7EE1}"/>
    <cellStyle name="Comma 11 2 7 2 2 2 2" xfId="1581" xr:uid="{754A84F7-79FF-40D8-9D27-39AD4D1F24C8}"/>
    <cellStyle name="Comma 11 2 7 2 2 2 2 2" xfId="5299" xr:uid="{408946EB-DC83-4168-A118-20C97B3CAA20}"/>
    <cellStyle name="Comma 11 2 7 2 2 2 3" xfId="5300" xr:uid="{5F28E918-945B-440A-AE79-79AF7E9010E3}"/>
    <cellStyle name="Comma 11 2 7 2 2 3" xfId="1582" xr:uid="{1C41124D-62FD-42D3-AF7F-425277F47594}"/>
    <cellStyle name="Comma 11 2 7 2 2 3 2" xfId="5301" xr:uid="{D5FF1789-0B7F-4D39-90C7-2218377A25C0}"/>
    <cellStyle name="Comma 11 2 7 2 2 4" xfId="3896" xr:uid="{1FBF2682-73AC-4595-B5CF-8B371802CD9D}"/>
    <cellStyle name="Comma 11 2 7 2 3" xfId="1583" xr:uid="{092E3214-44B4-46FB-8D3E-37B233E4EA1C}"/>
    <cellStyle name="Comma 11 2 7 2 3 2" xfId="1584" xr:uid="{B33D1165-34E6-4032-8454-9412F457C849}"/>
    <cellStyle name="Comma 11 2 7 2 3 2 2" xfId="5302" xr:uid="{20F0345D-EE28-4D77-92A0-EB5EEBE98C58}"/>
    <cellStyle name="Comma 11 2 7 2 3 3" xfId="5303" xr:uid="{F0CDC41C-389E-4E3B-B9DE-F0F608CD46AB}"/>
    <cellStyle name="Comma 11 2 7 2 4" xfId="1585" xr:uid="{0D23C774-CD6D-4E7C-BA74-85FD90299076}"/>
    <cellStyle name="Comma 11 2 7 2 4 2" xfId="5304" xr:uid="{A6A85404-D436-492D-85A7-E7BE5C41EC60}"/>
    <cellStyle name="Comma 11 2 7 2 5" xfId="3897" xr:uid="{69F85C4E-BAC4-432C-8CB8-9F2C6939C8AA}"/>
    <cellStyle name="Comma 11 2 7 3" xfId="513" xr:uid="{7597B5B2-B4B0-4ECB-9E01-76CAC7426E67}"/>
    <cellStyle name="Comma 11 2 7 3 2" xfId="1586" xr:uid="{6A10FABB-04C5-4B7F-AB93-6FC10FCC22AE}"/>
    <cellStyle name="Comma 11 2 7 3 2 2" xfId="1587" xr:uid="{1F4AD485-7DAD-44B8-90CD-603C2D0C1104}"/>
    <cellStyle name="Comma 11 2 7 3 2 2 2" xfId="5305" xr:uid="{176EF654-7F65-46CE-B364-FC1274455947}"/>
    <cellStyle name="Comma 11 2 7 3 2 3" xfId="5306" xr:uid="{0EC35CBB-CCFF-4341-AECD-60B967873C92}"/>
    <cellStyle name="Comma 11 2 7 3 3" xfId="1588" xr:uid="{17DEEB8D-9B96-4EEB-92B4-9BB0688201A1}"/>
    <cellStyle name="Comma 11 2 7 3 3 2" xfId="5307" xr:uid="{66F455CF-662B-4DF9-B55D-739A44B6E0D3}"/>
    <cellStyle name="Comma 11 2 7 3 4" xfId="3898" xr:uid="{C1AD77B6-2BBA-4AA9-800A-A9E3BA71577A}"/>
    <cellStyle name="Comma 11 2 7 4" xfId="1589" xr:uid="{3E8B7D7F-3561-4CAB-A372-E738994C46FD}"/>
    <cellStyle name="Comma 11 2 7 4 2" xfId="1590" xr:uid="{7035DA60-B4E3-416A-929F-E776305AAA7C}"/>
    <cellStyle name="Comma 11 2 7 4 2 2" xfId="5308" xr:uid="{699B9D72-8591-4789-A8B9-6991295DE8E7}"/>
    <cellStyle name="Comma 11 2 7 4 3" xfId="5309" xr:uid="{2D23D5B6-22B3-4432-83A5-657405727204}"/>
    <cellStyle name="Comma 11 2 7 5" xfId="1591" xr:uid="{65DACA5C-AA63-4B37-896E-C0233CF7BF84}"/>
    <cellStyle name="Comma 11 2 7 5 2" xfId="5310" xr:uid="{292FDF69-D26E-4CE8-9F00-0BDE6D673C48}"/>
    <cellStyle name="Comma 11 2 7 6" xfId="3899" xr:uid="{981F721A-0190-49C6-909D-5E7FF371D8D2}"/>
    <cellStyle name="Comma 11 2 7 7" xfId="7982" xr:uid="{A82DE502-A8FD-42AD-B37A-02F0A4695E04}"/>
    <cellStyle name="Comma 11 2 8" xfId="497" xr:uid="{5456C0ED-0AB1-4995-AF92-3B002A32557C}"/>
    <cellStyle name="Comma 11 2 8 2" xfId="1592" xr:uid="{45C44A9F-D102-4B0F-AD84-E1F9EEE09E82}"/>
    <cellStyle name="Comma 11 2 8 2 2" xfId="1593" xr:uid="{7FA5D85D-840D-4D56-975C-713BF2262A9D}"/>
    <cellStyle name="Comma 11 2 8 2 2 2" xfId="5311" xr:uid="{FE5583C1-B57C-418A-9CDF-49E1ADC1999A}"/>
    <cellStyle name="Comma 11 2 8 2 3" xfId="3649" xr:uid="{15FCC01E-F6F2-4339-96D9-A5C9B3D8A99C}"/>
    <cellStyle name="Comma 11 2 8 3" xfId="1594" xr:uid="{6550A320-2B97-48F5-9304-8167DC4C1D0A}"/>
    <cellStyle name="Comma 11 2 8 3 2" xfId="5312" xr:uid="{B5ABCDE8-10C0-4F20-8184-7A387076EBA1}"/>
    <cellStyle name="Comma 11 2 8 4" xfId="3900" xr:uid="{54402FC9-D9F0-47DB-AABF-F7DE7B592F88}"/>
    <cellStyle name="Comma 11 2 9" xfId="1595" xr:uid="{F5B7336F-AF77-4DD8-9C5C-D30BF473C33D}"/>
    <cellStyle name="Comma 11 2 9 2" xfId="1596" xr:uid="{0C49428B-F73B-45CC-891C-E7AF67EB43F4}"/>
    <cellStyle name="Comma 11 2 9 2 2" xfId="1597" xr:uid="{D08D2EB4-7EBA-44A8-9CC1-AF8BA5B4E872}"/>
    <cellStyle name="Comma 11 2 9 2 2 2" xfId="5313" xr:uid="{77BD963B-58CF-470B-ADAA-6583B451BEC7}"/>
    <cellStyle name="Comma 11 2 9 2 3" xfId="5314" xr:uid="{41DD12A6-4F89-47FF-A6EE-149C00D8F1AE}"/>
    <cellStyle name="Comma 11 2 9 3" xfId="1598" xr:uid="{BA0CA751-C25A-4B4B-939F-40BB615C6A6C}"/>
    <cellStyle name="Comma 11 2 9 3 2" xfId="1599" xr:uid="{A281F31C-40AD-423C-941E-B4618CF585EF}"/>
    <cellStyle name="Comma 11 2 9 3 2 2" xfId="5315" xr:uid="{28238C9C-42AC-4273-931D-099954C1611C}"/>
    <cellStyle name="Comma 11 2 9 3 3" xfId="5316" xr:uid="{FE7145CE-1F55-47B9-A9CA-50C519B0ADA8}"/>
    <cellStyle name="Comma 11 2 9 4" xfId="1600" xr:uid="{28A06A0B-EE26-4955-B555-CA394330B139}"/>
    <cellStyle name="Comma 11 2 9 4 2" xfId="5317" xr:uid="{A0BA9009-9FC1-4B90-8E02-72ED62966C33}"/>
    <cellStyle name="Comma 11 2 9 5" xfId="3901" xr:uid="{D8A44D80-6324-49D3-BFB1-155387A152ED}"/>
    <cellStyle name="Comma 11 3" xfId="148" xr:uid="{155E9BE5-88E4-4687-9A4A-C331461E753E}"/>
    <cellStyle name="Comma 11 3 2" xfId="149" xr:uid="{F2B0C705-C8C4-485C-A5D7-6F0043C2B66F}"/>
    <cellStyle name="Comma 11 3 2 2" xfId="150" xr:uid="{B6E8CFCC-8CFA-40DB-B146-25BA6441E058}"/>
    <cellStyle name="Comma 11 3 2 2 2" xfId="517" xr:uid="{2E1C4D4D-021C-438B-970C-CDF5F7D8D4B4}"/>
    <cellStyle name="Comma 11 3 2 2 2 2" xfId="1601" xr:uid="{58F06CA4-A19A-4222-B6AE-D23C0523D22B}"/>
    <cellStyle name="Comma 11 3 2 2 2 2 2" xfId="1602" xr:uid="{F8C3F88D-0F7C-4B4D-8C50-914EB3AB0164}"/>
    <cellStyle name="Comma 11 3 2 2 2 2 2 2" xfId="5318" xr:uid="{A4F70CB1-539C-49DB-A43B-BDBD0618CA8B}"/>
    <cellStyle name="Comma 11 3 2 2 2 2 3" xfId="5319" xr:uid="{7BB025BB-5714-4A0D-A7E5-FA62457A0FA6}"/>
    <cellStyle name="Comma 11 3 2 2 2 3" xfId="1603" xr:uid="{A3C442A4-6758-4220-8B81-06AD66D84A8F}"/>
    <cellStyle name="Comma 11 3 2 2 2 3 2" xfId="5320" xr:uid="{A7B71055-8BA6-404A-B12E-32AC0FE4AC96}"/>
    <cellStyle name="Comma 11 3 2 2 2 4" xfId="3902" xr:uid="{E7A8C15F-99A1-43E2-91E1-0A2CF98AF4CB}"/>
    <cellStyle name="Comma 11 3 2 2 3" xfId="1604" xr:uid="{BA742DE4-911C-4D26-98C9-7BDEC863B141}"/>
    <cellStyle name="Comma 11 3 2 2 3 2" xfId="1605" xr:uid="{1F97BADA-E15F-46AA-AA02-9DFD110087F7}"/>
    <cellStyle name="Comma 11 3 2 2 3 2 2" xfId="5321" xr:uid="{BFC0095B-F566-451F-A999-DF94EBAEC802}"/>
    <cellStyle name="Comma 11 3 2 2 3 3" xfId="5322" xr:uid="{32DC1C0F-2357-432B-8281-3842817E543A}"/>
    <cellStyle name="Comma 11 3 2 2 4" xfId="1606" xr:uid="{2D1F5E66-5BD1-4A7A-BE8C-9FF3A0CDB6A0}"/>
    <cellStyle name="Comma 11 3 2 2 4 2" xfId="5323" xr:uid="{CDC590DB-6463-4500-8C62-77D34C92EAF1}"/>
    <cellStyle name="Comma 11 3 2 2 5" xfId="3903" xr:uid="{143EDE93-25CE-45D6-B28F-3A0A263FACEC}"/>
    <cellStyle name="Comma 11 3 2 3" xfId="516" xr:uid="{B08760A2-DFF7-45AB-BD99-FCC111E20CF3}"/>
    <cellStyle name="Comma 11 3 2 3 2" xfId="1607" xr:uid="{9A2D7F28-3088-4B03-A01D-6A5556472C25}"/>
    <cellStyle name="Comma 11 3 2 3 2 2" xfId="1608" xr:uid="{8DBED7A4-100C-4BF7-8098-E94355545E01}"/>
    <cellStyle name="Comma 11 3 2 3 2 2 2" xfId="5324" xr:uid="{880DB2DD-17E3-4961-91CC-E71C87D48D14}"/>
    <cellStyle name="Comma 11 3 2 3 2 3" xfId="5325" xr:uid="{FFEC1F29-E474-45E5-B10A-D774AA4782FA}"/>
    <cellStyle name="Comma 11 3 2 3 3" xfId="1609" xr:uid="{54AF1674-B55F-46FF-8DF8-3D2D7E380D0D}"/>
    <cellStyle name="Comma 11 3 2 3 3 2" xfId="5326" xr:uid="{F9FC91BF-B352-4F34-9636-C2112267135A}"/>
    <cellStyle name="Comma 11 3 2 3 4" xfId="3904" xr:uid="{6BCF6D9C-DD50-4533-8E1A-E1AC4FC3136C}"/>
    <cellStyle name="Comma 11 3 2 4" xfId="1610" xr:uid="{3A085213-FF97-41FA-B1A9-FED41DBF6F0C}"/>
    <cellStyle name="Comma 11 3 2 4 2" xfId="1611" xr:uid="{774A3221-C694-48C2-BFDA-CA2DCB526619}"/>
    <cellStyle name="Comma 11 3 2 4 2 2" xfId="5327" xr:uid="{91DAD6C3-4A08-4AD4-BA13-8E8CCE0341C2}"/>
    <cellStyle name="Comma 11 3 2 4 3" xfId="5328" xr:uid="{8EC1D369-B24A-4F91-AF5A-40D8B8346A42}"/>
    <cellStyle name="Comma 11 3 2 5" xfId="1612" xr:uid="{E6A248E1-E551-4441-A418-EA00C12FBDFD}"/>
    <cellStyle name="Comma 11 3 2 5 2" xfId="5329" xr:uid="{207224BB-3345-4375-AE90-184895604D09}"/>
    <cellStyle name="Comma 11 3 2 6" xfId="3905" xr:uid="{8FE9AA67-1D81-4E69-A6C6-42104D4F5808}"/>
    <cellStyle name="Comma 11 3 3" xfId="151" xr:uid="{E667B55D-B7C5-4CF4-B40A-EC53D641E750}"/>
    <cellStyle name="Comma 11 3 3 2" xfId="518" xr:uid="{4E0A95DD-6D58-46E4-BA55-C5292924BE15}"/>
    <cellStyle name="Comma 11 3 3 2 2" xfId="1613" xr:uid="{173A49AE-E822-4A9F-BF63-E7398237D0C9}"/>
    <cellStyle name="Comma 11 3 3 2 2 2" xfId="1614" xr:uid="{DB3CA843-B2D4-4B6E-9897-5B3D12AE7063}"/>
    <cellStyle name="Comma 11 3 3 2 2 2 2" xfId="5330" xr:uid="{BEDEC898-B8FE-4484-9115-0C321C129C26}"/>
    <cellStyle name="Comma 11 3 3 2 2 3" xfId="5331" xr:uid="{942A2E47-6B65-480F-AAC8-DF91DC0FACD0}"/>
    <cellStyle name="Comma 11 3 3 2 3" xfId="1615" xr:uid="{3BA08623-100C-4E14-9548-683926D3B79E}"/>
    <cellStyle name="Comma 11 3 3 2 3 2" xfId="5332" xr:uid="{08931BAA-CA68-4C7B-B494-0DCF1805A1ED}"/>
    <cellStyle name="Comma 11 3 3 2 4" xfId="3906" xr:uid="{8AAF1BFA-7EC9-4805-9D35-4CAAD86CAB83}"/>
    <cellStyle name="Comma 11 3 3 3" xfId="1616" xr:uid="{9E1C8A2E-7955-41F9-85A8-6D474385322F}"/>
    <cellStyle name="Comma 11 3 3 3 2" xfId="1617" xr:uid="{7978D563-5549-4358-8854-EB54A02AFEB9}"/>
    <cellStyle name="Comma 11 3 3 3 2 2" xfId="5333" xr:uid="{87EE3FFC-D316-44AE-953B-92F6359BE8FB}"/>
    <cellStyle name="Comma 11 3 3 3 3" xfId="5334" xr:uid="{2E9178AA-AD19-424C-9C5C-8EB731150695}"/>
    <cellStyle name="Comma 11 3 3 4" xfId="1618" xr:uid="{BF31FC61-DF49-49A3-9DBA-18EF67119705}"/>
    <cellStyle name="Comma 11 3 3 4 2" xfId="5335" xr:uid="{FF6161F7-21A2-4576-AC2D-8175F5FECC7E}"/>
    <cellStyle name="Comma 11 3 3 5" xfId="3907" xr:uid="{478E167F-09BA-4843-B10F-231047ABBF94}"/>
    <cellStyle name="Comma 11 3 4" xfId="515" xr:uid="{DDC32D58-4F35-4EEF-BA04-E658999333FE}"/>
    <cellStyle name="Comma 11 3 4 2" xfId="1619" xr:uid="{553BA69B-D2F6-4FB9-B3A7-2BEC852FF5C9}"/>
    <cellStyle name="Comma 11 3 4 2 2" xfId="1620" xr:uid="{90EF665C-7E9A-449A-9A88-EFAAFD503F69}"/>
    <cellStyle name="Comma 11 3 4 2 2 2" xfId="5336" xr:uid="{D77AB07F-9580-4069-B7B1-96F30A658308}"/>
    <cellStyle name="Comma 11 3 4 2 3" xfId="5337" xr:uid="{B7F678DC-9AD7-4E03-B3BD-EC327A1705C9}"/>
    <cellStyle name="Comma 11 3 4 3" xfId="1621" xr:uid="{2567D337-69FE-4FE3-A809-725368834AB8}"/>
    <cellStyle name="Comma 11 3 4 3 2" xfId="5338" xr:uid="{83C822B4-C563-46DB-9487-4FB7301B89C3}"/>
    <cellStyle name="Comma 11 3 4 4" xfId="3908" xr:uid="{1BE1B4DA-F50A-45FD-98C1-0C0D055EE50D}"/>
    <cellStyle name="Comma 11 3 5" xfId="1622" xr:uid="{18FDB476-2BED-4BD1-9141-43AE3AE2C5DF}"/>
    <cellStyle name="Comma 11 3 5 2" xfId="1623" xr:uid="{11D53263-F32B-4B91-9837-93BDFAEF852D}"/>
    <cellStyle name="Comma 11 3 5 2 2" xfId="5339" xr:uid="{94F84DD9-328B-4A46-8A81-D921D198220B}"/>
    <cellStyle name="Comma 11 3 5 3" xfId="5340" xr:uid="{FF5BDAEB-D69B-47BB-876D-1069EF87430A}"/>
    <cellStyle name="Comma 11 3 6" xfId="1624" xr:uid="{C1E9307B-A06E-4428-960C-6825A3C05650}"/>
    <cellStyle name="Comma 11 3 6 2" xfId="5341" xr:uid="{516F5179-4C91-40A8-9F9C-FBDC9FE90CD5}"/>
    <cellStyle name="Comma 11 3 7" xfId="3909" xr:uid="{FAAD909C-6A72-46ED-B736-A46A1E1CD657}"/>
    <cellStyle name="Comma 11 3 8" xfId="7983" xr:uid="{0F7C8436-4B41-4C3B-9356-AD8B397C27AF}"/>
    <cellStyle name="Comma 11 4" xfId="152" xr:uid="{0FF21C67-AEAA-4968-AA5A-5027CEBF2101}"/>
    <cellStyle name="Comma 11 4 2" xfId="153" xr:uid="{685FBE72-4CEE-416A-8E79-71477666F0FF}"/>
    <cellStyle name="Comma 11 4 2 2" xfId="154" xr:uid="{B671D4E8-55E5-43F4-9D39-58516C9E3EA5}"/>
    <cellStyle name="Comma 11 4 2 2 2" xfId="521" xr:uid="{6055284A-F619-4BDB-A5E8-6972CEEF4262}"/>
    <cellStyle name="Comma 11 4 2 2 2 2" xfId="1625" xr:uid="{54B4494D-4C1D-4557-8F47-A0780A878DBA}"/>
    <cellStyle name="Comma 11 4 2 2 2 2 2" xfId="1626" xr:uid="{6A8EAA84-8651-40F7-91B7-59F395F4E888}"/>
    <cellStyle name="Comma 11 4 2 2 2 2 2 2" xfId="5342" xr:uid="{F3D82AA4-D7F0-4F68-817A-088F63061B4F}"/>
    <cellStyle name="Comma 11 4 2 2 2 2 3" xfId="5343" xr:uid="{7785652E-E79E-4FA2-A7B3-C4362BBAAB8E}"/>
    <cellStyle name="Comma 11 4 2 2 2 3" xfId="1627" xr:uid="{A62858E0-F675-4C07-893E-59F7A8EB6690}"/>
    <cellStyle name="Comma 11 4 2 2 2 3 2" xfId="5344" xr:uid="{FFA561FB-5EC1-466D-86E8-6713B7A55E15}"/>
    <cellStyle name="Comma 11 4 2 2 2 4" xfId="3910" xr:uid="{43BCFC38-0B39-4CDE-B0DC-1A139C8424D7}"/>
    <cellStyle name="Comma 11 4 2 2 3" xfId="1628" xr:uid="{C2003EA4-A46C-4782-9453-6767C89FADF2}"/>
    <cellStyle name="Comma 11 4 2 2 3 2" xfId="1629" xr:uid="{A5732A05-A1ED-4E37-9940-8801485FA1C7}"/>
    <cellStyle name="Comma 11 4 2 2 3 2 2" xfId="5345" xr:uid="{FE1A909A-BDAE-4F50-A9B8-72A64D9EA979}"/>
    <cellStyle name="Comma 11 4 2 2 3 3" xfId="5346" xr:uid="{92250901-1C33-43CD-8E1B-5F1B9E28E483}"/>
    <cellStyle name="Comma 11 4 2 2 4" xfId="1630" xr:uid="{5589E33A-5DE8-4D68-992F-A9DFDA1DAC24}"/>
    <cellStyle name="Comma 11 4 2 2 4 2" xfId="5347" xr:uid="{EA8E4516-336E-4752-8DF1-540C4E871D33}"/>
    <cellStyle name="Comma 11 4 2 2 5" xfId="3911" xr:uid="{838EE20C-2045-4FDB-8836-46C3FA8C84B1}"/>
    <cellStyle name="Comma 11 4 2 3" xfId="520" xr:uid="{CB309D52-18FE-4FAF-972B-845452ED4FC1}"/>
    <cellStyle name="Comma 11 4 2 3 2" xfId="1631" xr:uid="{2DC8D7C9-E563-4D22-A901-DCC01F16D117}"/>
    <cellStyle name="Comma 11 4 2 3 2 2" xfId="1632" xr:uid="{D0E9DFB3-FD57-4B14-8A0C-E4DB621D8D5B}"/>
    <cellStyle name="Comma 11 4 2 3 2 2 2" xfId="5348" xr:uid="{A4269045-1F7F-4CD6-B309-A86B2C3447EC}"/>
    <cellStyle name="Comma 11 4 2 3 2 3" xfId="5349" xr:uid="{84D56314-77CA-4F43-B58A-FB040C334FCE}"/>
    <cellStyle name="Comma 11 4 2 3 3" xfId="1633" xr:uid="{F962D5A4-DC42-4675-AEDB-FB665BDAFA03}"/>
    <cellStyle name="Comma 11 4 2 3 3 2" xfId="5350" xr:uid="{4FE31EA9-9D1B-4A7F-8A7F-66E7DAB431DF}"/>
    <cellStyle name="Comma 11 4 2 3 4" xfId="3912" xr:uid="{E3B18881-EA43-4A38-8C6D-C33C20521D14}"/>
    <cellStyle name="Comma 11 4 2 4" xfId="1634" xr:uid="{EB30103C-CDF1-4BE3-8019-A8E8B8231776}"/>
    <cellStyle name="Comma 11 4 2 4 2" xfId="1635" xr:uid="{00DA3C16-5B51-4C1B-BAA3-B13FA8C7DD3C}"/>
    <cellStyle name="Comma 11 4 2 4 2 2" xfId="5351" xr:uid="{C020A3A4-6587-4D26-8CA9-EF8D5EDAA120}"/>
    <cellStyle name="Comma 11 4 2 4 3" xfId="5352" xr:uid="{D9D5B5DD-4193-4C4F-8F57-9F28F42166AD}"/>
    <cellStyle name="Comma 11 4 2 5" xfId="1636" xr:uid="{99EFE5AB-DCA1-4821-A058-F97F2D327342}"/>
    <cellStyle name="Comma 11 4 2 5 2" xfId="5353" xr:uid="{37681E93-5D3E-47E4-B046-976B54636811}"/>
    <cellStyle name="Comma 11 4 2 6" xfId="3913" xr:uid="{848580EA-353A-4CC6-89E8-7FDCD3A361B2}"/>
    <cellStyle name="Comma 11 4 3" xfId="155" xr:uid="{D13C8E3D-6E9D-403E-8D52-59705B916DDC}"/>
    <cellStyle name="Comma 11 4 3 2" xfId="522" xr:uid="{656255C9-7E26-4D5C-89E8-981F066AE01F}"/>
    <cellStyle name="Comma 11 4 3 2 2" xfId="1637" xr:uid="{EC33F7ED-80D0-4F8F-8779-7D2E58A05E40}"/>
    <cellStyle name="Comma 11 4 3 2 2 2" xfId="1638" xr:uid="{B2C5410C-A4EB-4622-80DB-8D0760ABD714}"/>
    <cellStyle name="Comma 11 4 3 2 2 2 2" xfId="5354" xr:uid="{C4800E10-1CCE-4E25-845E-50DDAEAAB578}"/>
    <cellStyle name="Comma 11 4 3 2 2 3" xfId="5355" xr:uid="{5AB6C56A-3D1B-40A1-8380-80AAB6FA6A3E}"/>
    <cellStyle name="Comma 11 4 3 2 3" xfId="1639" xr:uid="{A352597D-6EDA-4B7C-B642-F3EA4A34504F}"/>
    <cellStyle name="Comma 11 4 3 2 3 2" xfId="5356" xr:uid="{9BC434A7-4F04-43C7-BF2B-7432EDED8A63}"/>
    <cellStyle name="Comma 11 4 3 2 4" xfId="3914" xr:uid="{EE1E649A-EE94-475F-AF5E-E3E3369CC446}"/>
    <cellStyle name="Comma 11 4 3 3" xfId="1640" xr:uid="{AB0EC49D-5FD6-4CE7-AA01-AA4CBC2D11D3}"/>
    <cellStyle name="Comma 11 4 3 3 2" xfId="1641" xr:uid="{D3BB73F6-F33E-4F43-8641-9F6A96475977}"/>
    <cellStyle name="Comma 11 4 3 3 2 2" xfId="5357" xr:uid="{350EA163-6F65-495B-BDC3-B540B25174DC}"/>
    <cellStyle name="Comma 11 4 3 3 3" xfId="5358" xr:uid="{977BA9D8-E653-408C-A68E-3C528783D360}"/>
    <cellStyle name="Comma 11 4 3 4" xfId="1642" xr:uid="{4671E541-2D75-49A0-84C3-42A5415AE458}"/>
    <cellStyle name="Comma 11 4 3 4 2" xfId="5359" xr:uid="{74E5F4C5-6169-4853-9EB7-A820843129BF}"/>
    <cellStyle name="Comma 11 4 3 5" xfId="3915" xr:uid="{B83D1DBA-1900-4F6E-8D9D-7927A8EA963B}"/>
    <cellStyle name="Comma 11 4 4" xfId="519" xr:uid="{855EB7C2-0412-4B25-9AF7-7F6AEDADE8BC}"/>
    <cellStyle name="Comma 11 4 4 2" xfId="1643" xr:uid="{DB3B4E60-2075-4828-B95B-20FA2C9172AD}"/>
    <cellStyle name="Comma 11 4 4 2 2" xfId="1644" xr:uid="{F1E65E4D-5FD5-4D5E-AF1C-B41334DC3DCC}"/>
    <cellStyle name="Comma 11 4 4 2 2 2" xfId="5360" xr:uid="{8EA9B83D-4B74-4460-93D6-C89C4CDBA749}"/>
    <cellStyle name="Comma 11 4 4 2 3" xfId="5361" xr:uid="{6B20EB6F-3766-4765-980D-B799FD913E74}"/>
    <cellStyle name="Comma 11 4 4 3" xfId="1645" xr:uid="{4DD8DFAD-267B-4121-AD33-3D7408D1D3F7}"/>
    <cellStyle name="Comma 11 4 4 3 2" xfId="5362" xr:uid="{0079E288-9861-4A5D-98C0-62BAA9CF2BD8}"/>
    <cellStyle name="Comma 11 4 4 4" xfId="3916" xr:uid="{D943A1DF-00E4-4061-B67A-FB6027D39C55}"/>
    <cellStyle name="Comma 11 4 5" xfId="1646" xr:uid="{F1960B5A-92BF-42E9-85B6-EC1C5A80541E}"/>
    <cellStyle name="Comma 11 4 5 2" xfId="1647" xr:uid="{ECA9A3E7-90A6-4D31-BA10-884B2700728C}"/>
    <cellStyle name="Comma 11 4 5 2 2" xfId="5363" xr:uid="{E8C622E4-8F97-410B-9A0B-9FBCC1E8715A}"/>
    <cellStyle name="Comma 11 4 5 3" xfId="5364" xr:uid="{12B41A36-A8AE-41D9-B1AD-E962304B7D63}"/>
    <cellStyle name="Comma 11 4 6" xfId="1648" xr:uid="{9C22D42C-4281-4593-91A4-DD014EA04A89}"/>
    <cellStyle name="Comma 11 4 6 2" xfId="5365" xr:uid="{E518CA2B-827E-4FDD-AB19-F1A75464E460}"/>
    <cellStyle name="Comma 11 4 7" xfId="3917" xr:uid="{70238080-6B82-4506-826A-4D4A3448FA13}"/>
    <cellStyle name="Comma 11 4 8" xfId="7984" xr:uid="{CF798B0C-3D6C-40B3-9464-6DF0E255543A}"/>
    <cellStyle name="Comma 11 5" xfId="156" xr:uid="{D38B0159-CBBC-414B-8662-B45E22611248}"/>
    <cellStyle name="Comma 11 5 2" xfId="157" xr:uid="{61C6B662-7A2F-484C-A982-46DA3E8A8ED3}"/>
    <cellStyle name="Comma 11 5 2 2" xfId="524" xr:uid="{9972AEDC-CFAF-43F7-AEF2-42FE99E44244}"/>
    <cellStyle name="Comma 11 5 2 2 2" xfId="1649" xr:uid="{7EF44286-336E-49B6-8395-64EE99D4D748}"/>
    <cellStyle name="Comma 11 5 2 2 2 2" xfId="1650" xr:uid="{80868609-3AE6-4F88-B0D5-98FF3E4FCA16}"/>
    <cellStyle name="Comma 11 5 2 2 2 2 2" xfId="5366" xr:uid="{74314B4C-D94E-4957-8BF9-63FC708EF285}"/>
    <cellStyle name="Comma 11 5 2 2 2 3" xfId="5367" xr:uid="{D8518484-9F61-4F51-AE3E-C5E5F09F898D}"/>
    <cellStyle name="Comma 11 5 2 2 3" xfId="1651" xr:uid="{AA75EFF3-96C2-4A05-AC28-600F70E3565B}"/>
    <cellStyle name="Comma 11 5 2 2 3 2" xfId="5368" xr:uid="{F4B22561-C06B-43C2-B3DE-0DB71B4FFB8C}"/>
    <cellStyle name="Comma 11 5 2 2 4" xfId="3918" xr:uid="{43367BFB-3DA3-47E2-9FF4-B32D7198331A}"/>
    <cellStyle name="Comma 11 5 2 3" xfId="1652" xr:uid="{72980F24-CC22-45C9-BCEC-3BBED71A4CB5}"/>
    <cellStyle name="Comma 11 5 2 3 2" xfId="1653" xr:uid="{4FD8F54E-FE22-4316-AB5B-3950324756D2}"/>
    <cellStyle name="Comma 11 5 2 3 2 2" xfId="5369" xr:uid="{A7411C0D-898E-46EB-B699-E68F991F5E72}"/>
    <cellStyle name="Comma 11 5 2 3 3" xfId="5370" xr:uid="{367A711A-6E73-4FEA-88C7-793602DA43B8}"/>
    <cellStyle name="Comma 11 5 2 4" xfId="1654" xr:uid="{6C2C3F63-982E-4465-8700-BA7E60DE296B}"/>
    <cellStyle name="Comma 11 5 2 4 2" xfId="5371" xr:uid="{CDA220D0-D09F-4751-8AF7-2F8311A51A21}"/>
    <cellStyle name="Comma 11 5 2 5" xfId="3919" xr:uid="{8D0A36B1-7D74-423B-AB5E-7A909F1A0ACD}"/>
    <cellStyle name="Comma 11 5 3" xfId="523" xr:uid="{95266FFF-CED1-492C-BEE8-D42AA52A9EF9}"/>
    <cellStyle name="Comma 11 5 3 2" xfId="1655" xr:uid="{E52F5BF1-F967-4D17-B112-40B39C350874}"/>
    <cellStyle name="Comma 11 5 3 2 2" xfId="1656" xr:uid="{B3EE56D6-B524-488B-9D5D-ADB62BCF7A38}"/>
    <cellStyle name="Comma 11 5 3 2 2 2" xfId="5372" xr:uid="{31AF34C5-EAF6-45DB-A4D4-29A7192082E3}"/>
    <cellStyle name="Comma 11 5 3 2 3" xfId="5373" xr:uid="{0655099B-4B7E-4337-A6BD-767A67ED0D9B}"/>
    <cellStyle name="Comma 11 5 3 3" xfId="1657" xr:uid="{2CFDE58B-ED25-4A6C-952A-9CE148D8B158}"/>
    <cellStyle name="Comma 11 5 3 3 2" xfId="5374" xr:uid="{93496719-D423-45D5-AED5-9D386641EA76}"/>
    <cellStyle name="Comma 11 5 3 4" xfId="3920" xr:uid="{1AD3F5CC-C602-4574-903D-E732BE709B8A}"/>
    <cellStyle name="Comma 11 5 4" xfId="1658" xr:uid="{2126A2C9-284B-4908-8FDB-F71A3D8C98FC}"/>
    <cellStyle name="Comma 11 5 4 2" xfId="1659" xr:uid="{AF70478D-535D-4BA1-9A29-57384114966C}"/>
    <cellStyle name="Comma 11 5 4 2 2" xfId="5375" xr:uid="{6983C32C-48C9-40F9-967D-36EB51C5DDD0}"/>
    <cellStyle name="Comma 11 5 4 3" xfId="5376" xr:uid="{7915B8CE-EA48-48BC-8C86-7145818BDC7F}"/>
    <cellStyle name="Comma 11 5 5" xfId="1660" xr:uid="{68466F92-1E3D-43BC-8818-A7F1671A427F}"/>
    <cellStyle name="Comma 11 5 5 2" xfId="5377" xr:uid="{5D8D996D-7474-4F17-A167-6DE639E9DB64}"/>
    <cellStyle name="Comma 11 5 6" xfId="3921" xr:uid="{4A84B258-1AA1-4E9E-A926-02DE55D804C0}"/>
    <cellStyle name="Comma 11 5 7" xfId="7985" xr:uid="{BCDF4001-31F3-402D-A05C-726369063691}"/>
    <cellStyle name="Comma 11 6" xfId="158" xr:uid="{75AD5810-58E4-4546-A2BC-D06A5E3559DE}"/>
    <cellStyle name="Comma 11 6 2" xfId="159" xr:uid="{01E0DE64-1200-42EC-9A2D-3E2BD71B97DD}"/>
    <cellStyle name="Comma 11 6 2 2" xfId="526" xr:uid="{A51EDF13-0BCE-424F-BA27-D0C8FD672BAC}"/>
    <cellStyle name="Comma 11 6 2 2 2" xfId="1661" xr:uid="{7FB002F5-234C-4E99-A165-0A0A0FB97AC0}"/>
    <cellStyle name="Comma 11 6 2 2 2 2" xfId="1662" xr:uid="{8E920871-2A2D-4768-B11B-242B6732AC37}"/>
    <cellStyle name="Comma 11 6 2 2 2 2 2" xfId="5378" xr:uid="{32FD2F2A-75A8-4BF1-BFE6-EAAEA144D936}"/>
    <cellStyle name="Comma 11 6 2 2 2 3" xfId="5379" xr:uid="{EB0DA369-830B-4BCC-99C9-F3AD5A6C5066}"/>
    <cellStyle name="Comma 11 6 2 2 3" xfId="1663" xr:uid="{405C4E17-0874-48A8-AB57-7CBC1D9F815E}"/>
    <cellStyle name="Comma 11 6 2 2 3 2" xfId="5380" xr:uid="{3403F1A8-C27C-4BA6-9963-A247E86E236B}"/>
    <cellStyle name="Comma 11 6 2 2 4" xfId="3922" xr:uid="{CD11D7D2-52CA-4A8A-AC6A-3DCCA0DB2705}"/>
    <cellStyle name="Comma 11 6 2 3" xfId="1664" xr:uid="{0023CC83-4911-4CE8-AE03-BFD01024C6A9}"/>
    <cellStyle name="Comma 11 6 2 3 2" xfId="1665" xr:uid="{36F483CB-5544-4D44-8CA7-4E48B5146504}"/>
    <cellStyle name="Comma 11 6 2 3 2 2" xfId="5381" xr:uid="{61BFD30D-2DDA-4617-81B1-2AF33630E41F}"/>
    <cellStyle name="Comma 11 6 2 3 3" xfId="5382" xr:uid="{581A3A7A-E1F5-4C07-B32B-423C9FE547AC}"/>
    <cellStyle name="Comma 11 6 2 4" xfId="1666" xr:uid="{DC3800E8-3790-4ED0-8AE4-19D50AA6AD9A}"/>
    <cellStyle name="Comma 11 6 2 4 2" xfId="5383" xr:uid="{CCAE0BBC-5C76-4E00-8155-E9D29D53FEAF}"/>
    <cellStyle name="Comma 11 6 2 5" xfId="3923" xr:uid="{14FB3AD1-7B6A-4516-8073-AB445F1EB435}"/>
    <cellStyle name="Comma 11 6 3" xfId="525" xr:uid="{95A5EFD9-8723-40D3-BA7E-A07AC1288CEC}"/>
    <cellStyle name="Comma 11 6 3 2" xfId="1667" xr:uid="{5FA9B515-D3FE-4529-B51A-208B60007A96}"/>
    <cellStyle name="Comma 11 6 3 2 2" xfId="1668" xr:uid="{81DA65AC-F1CE-445F-BA28-E2D32B98034E}"/>
    <cellStyle name="Comma 11 6 3 2 2 2" xfId="5384" xr:uid="{5D0A6E53-5F8A-4B8A-AF18-6C3EA8B6D31B}"/>
    <cellStyle name="Comma 11 6 3 2 3" xfId="5385" xr:uid="{239D9B99-F24F-4F5A-9900-FCEE938D8B67}"/>
    <cellStyle name="Comma 11 6 3 3" xfId="1669" xr:uid="{CDF83D91-E9CF-4232-AA0F-2C58B8CD9634}"/>
    <cellStyle name="Comma 11 6 3 3 2" xfId="5386" xr:uid="{57C39803-6479-4534-9768-04FE9A2A29F5}"/>
    <cellStyle name="Comma 11 6 3 4" xfId="3924" xr:uid="{32230C90-60D1-42B8-9EC2-DAB1F745F5AF}"/>
    <cellStyle name="Comma 11 6 4" xfId="1670" xr:uid="{3A409EB9-7E2A-4254-AAD8-F80BF14BF97E}"/>
    <cellStyle name="Comma 11 6 4 2" xfId="1671" xr:uid="{0B0592FC-F456-4564-BAA5-5B879ECEDCD2}"/>
    <cellStyle name="Comma 11 6 4 2 2" xfId="5387" xr:uid="{FDE9A7FE-CCFE-4344-A830-E4AA64C1E241}"/>
    <cellStyle name="Comma 11 6 4 3" xfId="5388" xr:uid="{EB6BD807-70E4-4D38-B14B-218C1C455979}"/>
    <cellStyle name="Comma 11 6 5" xfId="1672" xr:uid="{D55475DD-B80B-4993-8B5B-D2E58A5649B2}"/>
    <cellStyle name="Comma 11 6 5 2" xfId="5389" xr:uid="{E4396375-DC82-42C3-851C-8EFE343E50D3}"/>
    <cellStyle name="Comma 11 6 6" xfId="3925" xr:uid="{675E0927-4A7B-4B93-B449-20D9CB9B3E03}"/>
    <cellStyle name="Comma 11 6 7" xfId="7986" xr:uid="{EB58DAF1-1DAF-4471-894C-BCF3EE74D69C}"/>
    <cellStyle name="Comma 11 7" xfId="160" xr:uid="{870EFC2D-49A3-4B05-BC58-23AEEF4A4026}"/>
    <cellStyle name="Comma 11 7 2" xfId="161" xr:uid="{8FAED57F-D202-4BA8-92D9-A32814EC9A46}"/>
    <cellStyle name="Comma 11 7 2 2" xfId="528" xr:uid="{6EEC9893-C4BE-42F9-946F-0586C0FA8665}"/>
    <cellStyle name="Comma 11 7 2 2 2" xfId="1673" xr:uid="{F89E3816-31F4-4FED-8C17-C9B0F8ADCA94}"/>
    <cellStyle name="Comma 11 7 2 2 2 2" xfId="1674" xr:uid="{6C40687D-C0CC-4B50-B980-D7C17C161C6B}"/>
    <cellStyle name="Comma 11 7 2 2 2 2 2" xfId="5390" xr:uid="{3358A22C-B0B7-4E39-8AAC-7E3C30836120}"/>
    <cellStyle name="Comma 11 7 2 2 2 3" xfId="5391" xr:uid="{40DF3BA7-52EF-4120-826C-C1D3223D81EB}"/>
    <cellStyle name="Comma 11 7 2 2 3" xfId="1675" xr:uid="{7F164E4E-34A4-4F79-B56F-B99E5439E3DD}"/>
    <cellStyle name="Comma 11 7 2 2 3 2" xfId="5392" xr:uid="{42994B23-485E-4EA5-9322-BE6181B007AB}"/>
    <cellStyle name="Comma 11 7 2 2 4" xfId="3926" xr:uid="{E16CCB45-C534-4F3B-8276-3EA236006174}"/>
    <cellStyle name="Comma 11 7 2 3" xfId="1676" xr:uid="{2329C81F-9B7A-41F8-81B8-070CDB056AEA}"/>
    <cellStyle name="Comma 11 7 2 3 2" xfId="1677" xr:uid="{333F1342-1EDD-4627-BFF7-91E0497677BB}"/>
    <cellStyle name="Comma 11 7 2 3 2 2" xfId="5393" xr:uid="{EC9CFB70-3DD7-4F4B-8FA5-F882EC17B67C}"/>
    <cellStyle name="Comma 11 7 2 3 3" xfId="5394" xr:uid="{C2932C72-CED5-4E1E-B060-FB88D516E3D3}"/>
    <cellStyle name="Comma 11 7 2 4" xfId="1678" xr:uid="{5CA74E4E-3D7B-4932-8451-5858690B1FB5}"/>
    <cellStyle name="Comma 11 7 2 4 2" xfId="5395" xr:uid="{66BE4033-0B19-4C5D-956E-A386E23214A5}"/>
    <cellStyle name="Comma 11 7 2 5" xfId="3927" xr:uid="{6BBFF9CE-0CCF-47D9-AB68-E2E1799744EC}"/>
    <cellStyle name="Comma 11 7 3" xfId="527" xr:uid="{25511FB0-7C1B-4164-9C94-8ED0C85C0F93}"/>
    <cellStyle name="Comma 11 7 3 2" xfId="1679" xr:uid="{A803F6D9-453D-4FBA-B375-D1CBDBFDD060}"/>
    <cellStyle name="Comma 11 7 3 2 2" xfId="1680" xr:uid="{14BC80AB-85E0-42BC-B61F-FA90734B2275}"/>
    <cellStyle name="Comma 11 7 3 2 2 2" xfId="5396" xr:uid="{5EF0541A-AC2E-4CA4-9DDC-0DC73125D743}"/>
    <cellStyle name="Comma 11 7 3 2 3" xfId="5397" xr:uid="{5093D046-48C3-4C6E-86B5-A15446752749}"/>
    <cellStyle name="Comma 11 7 3 3" xfId="1681" xr:uid="{521EA461-4B61-4738-9F66-61B8E11AD029}"/>
    <cellStyle name="Comma 11 7 3 3 2" xfId="5398" xr:uid="{342477B2-E146-4CA0-AF9F-43C8E4482F18}"/>
    <cellStyle name="Comma 11 7 3 4" xfId="3928" xr:uid="{EC901FA0-3E29-484C-A7CF-DC75263B8BDA}"/>
    <cellStyle name="Comma 11 7 4" xfId="1682" xr:uid="{262F845C-9CA2-452E-94A7-56C7CE473F82}"/>
    <cellStyle name="Comma 11 7 4 2" xfId="1683" xr:uid="{1A58C86F-B8A8-47AE-80EF-9608166E1543}"/>
    <cellStyle name="Comma 11 7 4 2 2" xfId="5399" xr:uid="{730C74EF-4A5C-4F2C-86A0-64F15482098E}"/>
    <cellStyle name="Comma 11 7 4 3" xfId="5400" xr:uid="{36B9DBB5-D92B-455A-ACA3-BC82359E7233}"/>
    <cellStyle name="Comma 11 7 5" xfId="1684" xr:uid="{EE302041-BD79-402C-880B-ED99B8235C87}"/>
    <cellStyle name="Comma 11 7 5 2" xfId="5401" xr:uid="{603DA32E-4841-4667-AB34-82C1DA90FE9A}"/>
    <cellStyle name="Comma 11 7 6" xfId="3929" xr:uid="{7F45F90C-9EAC-4845-A785-8584FDD1B251}"/>
    <cellStyle name="Comma 11 7 7" xfId="7987" xr:uid="{501C36EF-C2F2-4CD8-A5CD-89A610DCA412}"/>
    <cellStyle name="Comma 11 8" xfId="162" xr:uid="{CDB6D7D8-F253-40A7-96B5-C289773AC3B3}"/>
    <cellStyle name="Comma 11 8 2" xfId="529" xr:uid="{2EB80A07-8256-4876-A224-7603FFA7BA4E}"/>
    <cellStyle name="Comma 11 8 2 2" xfId="1685" xr:uid="{1D54EE39-59AF-477D-8332-9FCA541CFA1A}"/>
    <cellStyle name="Comma 11 8 2 2 2" xfId="1686" xr:uid="{59B9CF00-BBDA-44CD-B178-FD7CA2812700}"/>
    <cellStyle name="Comma 11 8 2 2 2 2" xfId="5402" xr:uid="{AD6B319D-5717-4A9F-8D62-A8A24ACD7940}"/>
    <cellStyle name="Comma 11 8 2 2 3" xfId="5403" xr:uid="{25D89145-B4BA-4F63-888F-D372682BFE8A}"/>
    <cellStyle name="Comma 11 8 2 3" xfId="1687" xr:uid="{FCEF0803-FFF7-4457-8566-9DA6985F978D}"/>
    <cellStyle name="Comma 11 8 2 3 2" xfId="5404" xr:uid="{1922E5CA-DDCE-4B53-85C6-47BBFE31E1A5}"/>
    <cellStyle name="Comma 11 8 2 4" xfId="3930" xr:uid="{582D6BB6-D331-4D3E-974C-6B4C1DAC8071}"/>
    <cellStyle name="Comma 11 8 3" xfId="1688" xr:uid="{FCA2C2D6-A0FC-4961-9900-7909F58CB5A2}"/>
    <cellStyle name="Comma 11 8 3 2" xfId="1689" xr:uid="{2B336FA1-A346-40F2-942E-4CAAB22D2693}"/>
    <cellStyle name="Comma 11 8 3 2 2" xfId="5405" xr:uid="{F682CE1D-7157-4C15-9BFE-C47FA55C361B}"/>
    <cellStyle name="Comma 11 8 3 3" xfId="5406" xr:uid="{DB1EF72B-E276-48E1-9E51-427546172C15}"/>
    <cellStyle name="Comma 11 8 4" xfId="1690" xr:uid="{055D2604-3807-4845-A28B-536B9854F018}"/>
    <cellStyle name="Comma 11 8 4 2" xfId="5407" xr:uid="{9DF5833B-5679-4A5D-8ABA-A24572562B20}"/>
    <cellStyle name="Comma 11 8 5" xfId="3931" xr:uid="{3FA969CA-04C3-4ED1-88FC-5B5D6890B100}"/>
    <cellStyle name="Comma 11 8 6" xfId="7988" xr:uid="{ECB1A27C-0365-498F-A213-2715CBC057AB}"/>
    <cellStyle name="Comma 11 9" xfId="163" xr:uid="{2DD1783B-51A1-4945-A3FB-8D0713127A83}"/>
    <cellStyle name="Comma 11 9 2" xfId="530" xr:uid="{A0C056E4-C2D9-40C2-8E79-D64E07EACB75}"/>
    <cellStyle name="Comma 11 9 2 2" xfId="1691" xr:uid="{5AC03CAE-B3EB-40D5-A606-53C425A3FCFD}"/>
    <cellStyle name="Comma 11 9 2 2 2" xfId="1692" xr:uid="{9C8FD0AB-249D-4FC0-AC9C-1BF8935DDA6D}"/>
    <cellStyle name="Comma 11 9 2 2 2 2" xfId="5408" xr:uid="{7F483389-A8A3-4426-820C-48651C90DAFA}"/>
    <cellStyle name="Comma 11 9 2 2 3" xfId="5409" xr:uid="{E58A06F8-363E-49B9-A557-7B55638DD216}"/>
    <cellStyle name="Comma 11 9 2 3" xfId="1693" xr:uid="{9B528792-5C55-44BC-BB72-AB1BEEB8426E}"/>
    <cellStyle name="Comma 11 9 2 3 2" xfId="5410" xr:uid="{37148D27-4994-4E17-92FF-760BCF97398E}"/>
    <cellStyle name="Comma 11 9 2 4" xfId="3932" xr:uid="{606F36FF-FDFB-464A-8D27-67BA776E8002}"/>
    <cellStyle name="Comma 11 9 3" xfId="1694" xr:uid="{189610F2-12C4-4944-BD22-E07EF7DF672B}"/>
    <cellStyle name="Comma 11 9 3 2" xfId="1695" xr:uid="{AF8C987E-9E11-4B5C-A1BE-C19BD7832A5F}"/>
    <cellStyle name="Comma 11 9 3 2 2" xfId="5411" xr:uid="{E7A8A56C-0526-4406-AFAD-0FBFA29B8430}"/>
    <cellStyle name="Comma 11 9 3 3" xfId="5412" xr:uid="{C74A207A-AB0E-4538-A9F7-E977FECD38C6}"/>
    <cellStyle name="Comma 11 9 4" xfId="1696" xr:uid="{29BFA826-1847-45A1-83DF-BD4CE2AB138A}"/>
    <cellStyle name="Comma 11 9 4 2" xfId="5413" xr:uid="{74241D86-2E22-4300-88EF-C0C1F04F0CFE}"/>
    <cellStyle name="Comma 11 9 5" xfId="3933" xr:uid="{E1275A11-A7AB-4D00-A29B-8411A37A540B}"/>
    <cellStyle name="Comma 12" xfId="408" xr:uid="{FEB9F567-855F-4734-A13C-EE68EAF8822B}"/>
    <cellStyle name="Comma 12 2" xfId="755" xr:uid="{EF99F38E-4876-4C43-8BAB-1F0790DDE539}"/>
    <cellStyle name="Comma 12 2 2" xfId="4486" xr:uid="{FDD0A7F7-B2ED-4B14-9E3C-3F306C2B8E72}"/>
    <cellStyle name="Comma 12 2 3" xfId="7990" xr:uid="{C8BCFE75-D7AE-4FF9-9BE0-4C879B5E18CF}"/>
    <cellStyle name="Comma 12 3" xfId="5414" xr:uid="{6C99B481-A7BC-4D25-B9C6-1359BC29A105}"/>
    <cellStyle name="Comma 12 3 2" xfId="7991" xr:uid="{D0AE70DF-CD97-4ABB-92EB-EFEB9317D00E}"/>
    <cellStyle name="Comma 12 4" xfId="7992" xr:uid="{FBDAEFA8-1215-4BCA-9135-53FC078588C6}"/>
    <cellStyle name="Comma 12 5" xfId="7989" xr:uid="{9F068CB9-CF28-4118-ABCD-C00B26FF28E7}"/>
    <cellStyle name="Comma 13" xfId="164" xr:uid="{829EF5D1-E07B-407C-8077-48974918E7FB}"/>
    <cellStyle name="Comma 13 2" xfId="531" xr:uid="{410CB89A-2589-42BE-8618-88B9BEF8F22C}"/>
    <cellStyle name="Comma 13 2 2" xfId="5415" xr:uid="{0CE82656-F6CE-4EDD-B488-D9F5821A5231}"/>
    <cellStyle name="Comma 13 2 2 2" xfId="7995" xr:uid="{AD28ECB4-4FC0-40D3-950F-12725B6FD0C3}"/>
    <cellStyle name="Comma 13 2 3" xfId="7429" xr:uid="{96FC47D5-2578-43E7-9131-F4A1B09827CE}"/>
    <cellStyle name="Comma 13 2 3 2" xfId="7996" xr:uid="{F9439248-641D-42AA-8E55-CD1AC0F00E60}"/>
    <cellStyle name="Comma 13 2 4" xfId="7997" xr:uid="{5F6B3104-EFD4-437B-BDE8-531855B0B16B}"/>
    <cellStyle name="Comma 13 2 5" xfId="7998" xr:uid="{B8E0D109-F1F5-4AB3-93CF-A277170F36F5}"/>
    <cellStyle name="Comma 13 2 6" xfId="7999" xr:uid="{E160CAB4-A6B8-4E42-85EB-12D3A67A22F7}"/>
    <cellStyle name="Comma 13 2 7" xfId="8000" xr:uid="{12BC7DD4-8240-4190-8B3D-C4D023867CED}"/>
    <cellStyle name="Comma 13 2 8" xfId="7994" xr:uid="{990B801A-1E92-4EE0-8090-5D61308708A1}"/>
    <cellStyle name="Comma 13 3" xfId="1697" xr:uid="{81392ADC-6AE0-4DEB-B026-2898C826D818}"/>
    <cellStyle name="Comma 13 3 2" xfId="1698" xr:uid="{C7309867-0541-40B5-8C49-70C0192CACEF}"/>
    <cellStyle name="Comma 13 3 2 2" xfId="5416" xr:uid="{BD26AC06-370B-4AB4-AA7F-E31F1E66FAB0}"/>
    <cellStyle name="Comma 13 3 3" xfId="5417" xr:uid="{495B74E4-4BD0-478B-90E2-0B04DB4FF075}"/>
    <cellStyle name="Comma 13 4" xfId="5418" xr:uid="{4ADEC429-015B-41B7-AA61-4C35E5828BC3}"/>
    <cellStyle name="Comma 13 5" xfId="7993" xr:uid="{561DC76D-1290-4DB5-97E9-5DE58F37B8DE}"/>
    <cellStyle name="Comma 14" xfId="165" xr:uid="{340B9929-C52C-4BDA-8A7A-DE5E1FB8A6E4}"/>
    <cellStyle name="Comma 14 2" xfId="532" xr:uid="{93BDE0C1-B3B5-41D4-9925-4C3C42CF911B}"/>
    <cellStyle name="Comma 14 2 2" xfId="1699" xr:uid="{AEE536AB-1B1C-4A17-AB41-D2E8EB3FE06D}"/>
    <cellStyle name="Comma 14 2 2 2" xfId="5419" xr:uid="{22D7454B-5396-45B6-BA06-590658E9AC8E}"/>
    <cellStyle name="Comma 14 2 3" xfId="5420" xr:uid="{FE431095-81A3-4863-9746-1BD16F8958B2}"/>
    <cellStyle name="Comma 14 3" xfId="5421" xr:uid="{7CEEF77C-7DFF-4B9E-A9E6-EF087C78F9B4}"/>
    <cellStyle name="Comma 14 4" xfId="8001" xr:uid="{0BCA87B1-324A-4266-BD35-CB549EEB1109}"/>
    <cellStyle name="Comma 15" xfId="406" xr:uid="{01E2C378-AF5C-4E16-A706-2DC7482415C6}"/>
    <cellStyle name="Comma 15 2" xfId="1700" xr:uid="{41000C9D-9BDC-4903-91E9-C6A91B1D2B8E}"/>
    <cellStyle name="Comma 15 2 2" xfId="1701" xr:uid="{75792B8A-7175-4799-9B86-D77B38932F1C}"/>
    <cellStyle name="Comma 15 2 2 2" xfId="5422" xr:uid="{1A59EE3F-FC68-4290-B3A6-2539F0298BC6}"/>
    <cellStyle name="Comma 15 2 3" xfId="5423" xr:uid="{A571BC2C-7DBF-4CA2-B0A3-C4587D2DA402}"/>
    <cellStyle name="Comma 15 3" xfId="5424" xr:uid="{1C7F7D64-123C-4647-9424-3DBF5B9FEC44}"/>
    <cellStyle name="Comma 15 4" xfId="8002" xr:uid="{940A2F29-54AA-4ED9-8BF3-8D3276473F3A}"/>
    <cellStyle name="Comma 16" xfId="1702" xr:uid="{067AE78E-5E55-48D2-A9C0-E903F58C5A61}"/>
    <cellStyle name="Comma 16 2" xfId="1703" xr:uid="{058FAD31-B12C-4AD7-8C01-B6118D88BFEA}"/>
    <cellStyle name="Comma 16 2 2" xfId="5425" xr:uid="{80F21677-0DE1-4219-A231-4B57DA991679}"/>
    <cellStyle name="Comma 16 3" xfId="5426" xr:uid="{AE54D679-21EE-46A0-A08E-9BEFA5B30EB4}"/>
    <cellStyle name="Comma 16 4" xfId="8003" xr:uid="{46FE92BB-9F4E-4C7D-AF75-AED26596A37F}"/>
    <cellStyle name="Comma 17" xfId="1704" xr:uid="{EA76471C-0EF7-412D-880C-07325889FB71}"/>
    <cellStyle name="Comma 17 2" xfId="1705" xr:uid="{65D6D7CA-EE38-4707-BD41-677520E8986F}"/>
    <cellStyle name="Comma 17 2 2" xfId="5427" xr:uid="{575719CA-3ED4-4452-88D5-C006FD8DABEA}"/>
    <cellStyle name="Comma 17 2 3" xfId="8005" xr:uid="{EAC5C246-CDE9-4FFB-8C84-7A03D76807CA}"/>
    <cellStyle name="Comma 17 3" xfId="5428" xr:uid="{CDC78353-42C1-42F9-ADDF-DE7DDF09D7A2}"/>
    <cellStyle name="Comma 17 3 2" xfId="8006" xr:uid="{A8788E88-C758-4D9A-B91B-E9B88CE077A5}"/>
    <cellStyle name="Comma 17 4" xfId="8007" xr:uid="{7D578F90-0D10-4707-B7A3-A82F8F1E8ACD}"/>
    <cellStyle name="Comma 17 5" xfId="8008" xr:uid="{D61811A0-D696-4DE5-8E5B-74F9D9F6C295}"/>
    <cellStyle name="Comma 17 6" xfId="8009" xr:uid="{B1F5E730-D372-417D-9A4E-0C17BABAEC4A}"/>
    <cellStyle name="Comma 17 7" xfId="8010" xr:uid="{8369BD18-A584-42FD-AAB4-F8DB54430684}"/>
    <cellStyle name="Comma 17 8" xfId="8004" xr:uid="{98DA45EF-4838-4B11-9F90-F4047F046D96}"/>
    <cellStyle name="Comma 18" xfId="1706" xr:uid="{D47366E1-3C27-4FEB-BB27-62C7D0B59A3B}"/>
    <cellStyle name="Comma 18 2" xfId="1707" xr:uid="{42264127-D266-44C4-BFAD-25C0C2FB47D0}"/>
    <cellStyle name="Comma 18 2 2" xfId="5429" xr:uid="{39F49DE6-24CA-4541-98B7-3001C5F4FD12}"/>
    <cellStyle name="Comma 18 3" xfId="5430" xr:uid="{0C9FB796-F653-4C6E-B8D4-B65537488D42}"/>
    <cellStyle name="Comma 18 4" xfId="8011" xr:uid="{FACE8B4D-9629-4B68-A733-326E3194AF5A}"/>
    <cellStyle name="Comma 19" xfId="1708" xr:uid="{C743ACBD-984A-4A8B-A513-2340667BC169}"/>
    <cellStyle name="Comma 19 2" xfId="1709" xr:uid="{0F362E5F-CE3D-47BD-AAA1-BD9B46CC28E6}"/>
    <cellStyle name="Comma 19 2 2" xfId="5431" xr:uid="{8A0815B9-AA4D-4C7A-9011-B7FE7EE9BD6B}"/>
    <cellStyle name="Comma 19 2 2 2" xfId="8014" xr:uid="{310C2937-8830-4838-804F-DF11181610F6}"/>
    <cellStyle name="Comma 19 2 3" xfId="8013" xr:uid="{7D7D47C3-129E-4E2D-B262-DB87493E5E3A}"/>
    <cellStyle name="Comma 19 3" xfId="5432" xr:uid="{1E5FE70C-630E-4780-946C-D56447E82F73}"/>
    <cellStyle name="Comma 19 4" xfId="8012" xr:uid="{DDB795BB-A9EE-4E58-8E7F-F0F254D23394}"/>
    <cellStyle name="Comma 2" xfId="4" xr:uid="{00000000-0005-0000-0000-000004000000}"/>
    <cellStyle name="Comma 2 10" xfId="8015" xr:uid="{CF81D1D8-3AF5-40BE-B684-756EB2649981}"/>
    <cellStyle name="Comma 2 11" xfId="8016" xr:uid="{5AAA75C9-B2FB-4A78-8AE6-69FB32FAB10C}"/>
    <cellStyle name="Comma 2 12" xfId="8017" xr:uid="{548E1F6D-BED1-4B97-A210-9011EBECD097}"/>
    <cellStyle name="Comma 2 13" xfId="8018" xr:uid="{2B213A8D-BA57-4FA7-8937-F9B8D212688B}"/>
    <cellStyle name="Comma 2 14" xfId="8019" xr:uid="{7057D3D9-1B32-44D0-A79A-47B8E65AD7EC}"/>
    <cellStyle name="Comma 2 15" xfId="8020" xr:uid="{9EB26334-1268-4A6C-887F-F2C54D818BDA}"/>
    <cellStyle name="Comma 2 16" xfId="8021" xr:uid="{6CD876B9-3B7A-45D1-8612-CB9047793390}"/>
    <cellStyle name="Comma 2 17" xfId="8022" xr:uid="{3BFDD496-49FA-43C8-A923-BAEE4460F77E}"/>
    <cellStyle name="Comma 2 18" xfId="8023" xr:uid="{B75265B7-554C-4338-9B0E-A6E60CB18069}"/>
    <cellStyle name="Comma 2 19" xfId="8024" xr:uid="{DF091EFE-3532-4523-B496-889AFB1B4151}"/>
    <cellStyle name="Comma 2 2" xfId="12" xr:uid="{00000000-0005-0000-0000-000005000000}"/>
    <cellStyle name="Comma 2 2 10" xfId="8025" xr:uid="{F16978D2-ED0C-4B79-AEA0-48E9674DEC65}"/>
    <cellStyle name="Comma 2 2 11" xfId="8026" xr:uid="{FEC373CF-E29E-4FC3-A2CC-0E41D98674ED}"/>
    <cellStyle name="Comma 2 2 12" xfId="8027" xr:uid="{1E02A609-E3BA-42DD-B52D-14DBE08A82F1}"/>
    <cellStyle name="Comma 2 2 13" xfId="8028" xr:uid="{BE926DB9-1020-41CE-AD82-F8F28292A70D}"/>
    <cellStyle name="Comma 2 2 14" xfId="8029" xr:uid="{67ABFF43-7445-473B-ABDF-29FAE2760154}"/>
    <cellStyle name="Comma 2 2 15" xfId="8030" xr:uid="{CE353A25-CB7D-4B17-8187-470DC8E67A02}"/>
    <cellStyle name="Comma 2 2 16" xfId="8031" xr:uid="{BE8D9DC6-84AF-4424-B669-1577BCA055BF}"/>
    <cellStyle name="Comma 2 2 2" xfId="24" xr:uid="{00000000-0005-0000-0000-000006000000}"/>
    <cellStyle name="Comma 2 2 2 10" xfId="8032" xr:uid="{AAA8281C-534F-440A-927C-731F68922E91}"/>
    <cellStyle name="Comma 2 2 2 2" xfId="1710" xr:uid="{6C332EAB-FE38-44D5-BD46-1D3447802843}"/>
    <cellStyle name="Comma 2 2 2 2 2" xfId="1711" xr:uid="{081885F8-F560-42DC-B16F-C00441426CB0}"/>
    <cellStyle name="Comma 2 2 2 2 2 2" xfId="1712" xr:uid="{ABC6139D-783B-4C83-B7EF-D43025355F7A}"/>
    <cellStyle name="Comma 2 2 2 2 2 2 2" xfId="5433" xr:uid="{B0E69E3D-520B-4403-A9BF-6EAEC618859C}"/>
    <cellStyle name="Comma 2 2 2 2 2 3" xfId="5434" xr:uid="{F419F665-E20C-4CDF-9E02-1DD5ABC2F9BC}"/>
    <cellStyle name="Comma 2 2 2 2 2 4" xfId="8035" xr:uid="{5241828B-A0E3-4457-9F2F-CFCAE2BA0B39}"/>
    <cellStyle name="Comma 2 2 2 2 2 5" xfId="8036" xr:uid="{4BFA4C36-E15B-4862-BDCF-1DB06E2DA0CD}"/>
    <cellStyle name="Comma 2 2 2 2 2 6" xfId="8037" xr:uid="{FA15426A-350A-44B8-8929-E12001F4C4F4}"/>
    <cellStyle name="Comma 2 2 2 2 2 7" xfId="8038" xr:uid="{F6CB7534-DFB4-4FCE-8F2D-DDBE0C2F83DD}"/>
    <cellStyle name="Comma 2 2 2 2 2 8" xfId="8034" xr:uid="{B77C23FA-CABA-4E82-BAA9-B05698F0220D}"/>
    <cellStyle name="Comma 2 2 2 2 3" xfId="5435" xr:uid="{11EB8DC6-DD70-4C50-AC45-F7CFA739E746}"/>
    <cellStyle name="Comma 2 2 2 2 3 2" xfId="8039" xr:uid="{00B522C6-ADE1-4586-8F41-F931FEEC8D91}"/>
    <cellStyle name="Comma 2 2 2 2 4" xfId="8040" xr:uid="{1DC51240-30B3-4440-BCA5-B2E3778D508D}"/>
    <cellStyle name="Comma 2 2 2 2 5" xfId="8041" xr:uid="{C3D727BF-43BD-408D-A037-32630393FD00}"/>
    <cellStyle name="Comma 2 2 2 2 6" xfId="8042" xr:uid="{0C268F67-DC34-460F-AE6C-1513DF703844}"/>
    <cellStyle name="Comma 2 2 2 2 7" xfId="8043" xr:uid="{BB0112A5-1DC6-4A49-94E7-22CBCE4D5E4C}"/>
    <cellStyle name="Comma 2 2 2 2 8" xfId="8033" xr:uid="{9C59090A-D69F-4127-9571-E46C2662504A}"/>
    <cellStyle name="Comma 2 2 2 3" xfId="3934" xr:uid="{8156B9BA-0319-4F6A-89D2-FCAC4ABB2E8C}"/>
    <cellStyle name="Comma 2 2 2 3 2" xfId="8044" xr:uid="{7F8B73C6-CDFC-4A5F-998C-D719DC2DBDFE}"/>
    <cellStyle name="Comma 2 2 2 4" xfId="8045" xr:uid="{CE64A71D-A1C1-4446-BD3B-957849F69D15}"/>
    <cellStyle name="Comma 2 2 2 5" xfId="8046" xr:uid="{B512BFB3-B7CC-4DF9-B753-B974FAB715AF}"/>
    <cellStyle name="Comma 2 2 2 6" xfId="8047" xr:uid="{9286D526-22DA-4E88-BB83-9B24CCF19E90}"/>
    <cellStyle name="Comma 2 2 2 7" xfId="8048" xr:uid="{C2881CCA-6D62-4EEF-8C65-A74A6BB85FD6}"/>
    <cellStyle name="Comma 2 2 2 8" xfId="8049" xr:uid="{5CB1622D-37A0-4074-B7F5-95FFABA5A54A}"/>
    <cellStyle name="Comma 2 2 2 9" xfId="8050" xr:uid="{B84D418A-7B55-4482-83D9-E38B2E95833A}"/>
    <cellStyle name="Comma 2 2 3" xfId="1713" xr:uid="{BAEE9AAD-B0AD-4B10-ACD0-958BDBBE6491}"/>
    <cellStyle name="Comma 2 2 3 2" xfId="1714" xr:uid="{10116CB6-BE3E-4063-90E2-75A33FF55F77}"/>
    <cellStyle name="Comma 2 2 3 2 2" xfId="1715" xr:uid="{0C386563-1EFA-4332-B2EF-0FBB8B44E400}"/>
    <cellStyle name="Comma 2 2 3 2 2 2" xfId="5436" xr:uid="{4280BF4C-FCB7-44CC-A908-8C71FE29E137}"/>
    <cellStyle name="Comma 2 2 3 2 3" xfId="5437" xr:uid="{70E8702B-FBFF-42F0-859A-F3263CB7A9F1}"/>
    <cellStyle name="Comma 2 2 3 3" xfId="5438" xr:uid="{B7FB30D8-EF65-4A5F-9ECC-8992D256AD49}"/>
    <cellStyle name="Comma 2 2 3 4" xfId="8051" xr:uid="{4897C843-410B-43C3-8525-12B7DA1C326B}"/>
    <cellStyle name="Comma 2 2 4" xfId="3935" xr:uid="{131848C3-283F-4D2E-9370-D9D6D04C9207}"/>
    <cellStyle name="Comma 2 2 4 2" xfId="8052" xr:uid="{4938D4F6-A2A6-4110-987B-9E33B582A5A5}"/>
    <cellStyle name="Comma 2 2 5" xfId="8053" xr:uid="{C2581B21-E855-4907-A2BA-FC7A62702CC5}"/>
    <cellStyle name="Comma 2 2 6" xfId="8054" xr:uid="{BF0D88E3-7AB9-40AC-A886-3E7FA61BA247}"/>
    <cellStyle name="Comma 2 2 7" xfId="8055" xr:uid="{7B19C097-7223-42F7-A6EB-67B66AD85342}"/>
    <cellStyle name="Comma 2 2 8" xfId="8056" xr:uid="{A2E392C6-A043-4BE2-B6F7-B21D45DD3DA3}"/>
    <cellStyle name="Comma 2 2 9" xfId="8057" xr:uid="{01067039-A0A4-4286-AFC0-963A92F0DE37}"/>
    <cellStyle name="Comma 2 20" xfId="8058" xr:uid="{30785148-FF6D-41A5-A77D-08D734AF5E03}"/>
    <cellStyle name="Comma 2 21" xfId="8059" xr:uid="{43167AA3-A6E6-4F9A-8F1C-3D812A21AC09}"/>
    <cellStyle name="Comma 2 22" xfId="8060" xr:uid="{A93409E9-3336-4026-89D3-6CC0AABCD2B0}"/>
    <cellStyle name="Comma 2 23" xfId="8061" xr:uid="{28A68E43-CBCC-47DC-B904-10361C7290CC}"/>
    <cellStyle name="Comma 2 24" xfId="8062" xr:uid="{BA8DFACB-D4B6-4FE1-AE22-7E3B3045C631}"/>
    <cellStyle name="Comma 2 25" xfId="8063" xr:uid="{100219C0-5D9E-4FBA-8420-EE1F35AE8B84}"/>
    <cellStyle name="Comma 2 26" xfId="8064" xr:uid="{45B081E9-2AEB-4E19-94E2-474090C398D1}"/>
    <cellStyle name="Comma 2 27" xfId="8065" xr:uid="{E73406E8-0394-4370-943E-ABAD1F1C2B45}"/>
    <cellStyle name="Comma 2 28" xfId="8066" xr:uid="{F745F303-795E-49E4-A301-49294EA1776B}"/>
    <cellStyle name="Comma 2 29" xfId="8067" xr:uid="{F91278F0-EC60-47C9-8E54-346A2883B61D}"/>
    <cellStyle name="Comma 2 3" xfId="533" xr:uid="{20CDE478-1280-4F49-9927-B674E2C5CD20}"/>
    <cellStyle name="Comma 2 3 10" xfId="8069" xr:uid="{2556B2D1-43D8-41D5-90D7-2B400B2730DA}"/>
    <cellStyle name="Comma 2 3 11" xfId="8070" xr:uid="{4D4CB07F-1197-4874-9034-A2A9687F9885}"/>
    <cellStyle name="Comma 2 3 12" xfId="8068" xr:uid="{65BBF21D-ED16-4A3E-94D6-8782E0662084}"/>
    <cellStyle name="Comma 2 3 2" xfId="1716" xr:uid="{BD646F41-348B-479A-917B-A6BB8BC7D98C}"/>
    <cellStyle name="Comma 2 3 2 2" xfId="1717" xr:uid="{DDB9EE56-F253-4A36-A523-3B7D5C67B668}"/>
    <cellStyle name="Comma 2 3 2 2 2" xfId="5439" xr:uid="{21E3949C-6873-458D-9939-FD7DA027D15D}"/>
    <cellStyle name="Comma 2 3 2 2 2 2" xfId="8073" xr:uid="{5F3C41A7-07BF-4EFE-A7CB-D078A758D476}"/>
    <cellStyle name="Comma 2 3 2 2 3" xfId="8074" xr:uid="{68A05B66-0A4F-4002-925D-FC33FC943907}"/>
    <cellStyle name="Comma 2 3 2 2 4" xfId="8075" xr:uid="{562AEA64-CBA7-42F8-8611-336791CC7200}"/>
    <cellStyle name="Comma 2 3 2 2 5" xfId="8076" xr:uid="{0655FBD4-EBB6-4F60-BFE8-C78A8BAD419A}"/>
    <cellStyle name="Comma 2 3 2 2 6" xfId="8077" xr:uid="{EF8DF2CE-B892-4749-B1F2-394A467640CE}"/>
    <cellStyle name="Comma 2 3 2 2 7" xfId="8078" xr:uid="{BD56E1AD-69D6-4EDB-83EB-A218D5452FE5}"/>
    <cellStyle name="Comma 2 3 2 2 8" xfId="8072" xr:uid="{0246F837-7165-4B04-B350-55133F63698B}"/>
    <cellStyle name="Comma 2 3 2 3" xfId="1718" xr:uid="{57057FD5-B1D6-4DA0-AFBF-96DB06A57C22}"/>
    <cellStyle name="Comma 2 3 2 3 2" xfId="1719" xr:uid="{173104A2-890D-4A40-B58D-CE280717BBBB}"/>
    <cellStyle name="Comma 2 3 2 3 2 2" xfId="5440" xr:uid="{1B7A95A9-396B-45DE-B10F-45FE0011495A}"/>
    <cellStyle name="Comma 2 3 2 3 3" xfId="5441" xr:uid="{8050BA2E-0E3B-49D8-8819-0C99299CF92A}"/>
    <cellStyle name="Comma 2 3 2 3 4" xfId="8079" xr:uid="{3C7E8BA2-5E4D-47C7-A7A1-095D04E2F75E}"/>
    <cellStyle name="Comma 2 3 2 4" xfId="5442" xr:uid="{076D2D21-5560-4619-BC9C-1138D642A531}"/>
    <cellStyle name="Comma 2 3 2 4 2" xfId="8080" xr:uid="{88923419-95CB-4659-BF8C-6A8B3F6FD669}"/>
    <cellStyle name="Comma 2 3 2 5" xfId="8081" xr:uid="{6EB7931C-7613-4852-82C8-797B30B4A342}"/>
    <cellStyle name="Comma 2 3 2 6" xfId="8082" xr:uid="{705682BF-E893-4791-BB60-1CCC8E5A983C}"/>
    <cellStyle name="Comma 2 3 2 7" xfId="8083" xr:uid="{6E19A6B0-605C-426B-8FB2-510D77011303}"/>
    <cellStyle name="Comma 2 3 2 8" xfId="8071" xr:uid="{F1F379AA-70A8-42CE-9B7A-612F508CA5B8}"/>
    <cellStyle name="Comma 2 3 3" xfId="1720" xr:uid="{9470B962-E197-4C02-8FB7-8876A9543C6F}"/>
    <cellStyle name="Comma 2 3 3 2" xfId="5443" xr:uid="{47E1D962-791A-484D-A9C2-FD10C6622C45}"/>
    <cellStyle name="Comma 2 3 3 3" xfId="8084" xr:uid="{B940BCB3-6C0D-4351-AB49-230FFFECC0A4}"/>
    <cellStyle name="Comma 2 3 4" xfId="3936" xr:uid="{234EEE46-6AEA-484C-91D2-30B05840A357}"/>
    <cellStyle name="Comma 2 3 4 2" xfId="8085" xr:uid="{3E64CBBF-0305-4DF0-A30D-A49D44DDEF91}"/>
    <cellStyle name="Comma 2 3 5" xfId="8086" xr:uid="{97F2572B-587D-4F3B-85DE-D2210D37A259}"/>
    <cellStyle name="Comma 2 3 6" xfId="8087" xr:uid="{CB22ED28-6F14-49BD-AD02-BFC0903FE55F}"/>
    <cellStyle name="Comma 2 3 7" xfId="8088" xr:uid="{B7B2316B-829A-4D3E-96A8-1220D08A3F23}"/>
    <cellStyle name="Comma 2 3 8" xfId="8089" xr:uid="{D691FCE9-4B0A-4660-99FA-DD89A99FF0E1}"/>
    <cellStyle name="Comma 2 3 9" xfId="8090" xr:uid="{7629BA79-F448-46C8-9E02-E1D4EFBA5044}"/>
    <cellStyle name="Comma 2 30" xfId="8091" xr:uid="{712B447E-8D38-4902-A0B4-AA17618BD119}"/>
    <cellStyle name="Comma 2 31" xfId="8092" xr:uid="{007127CD-ED88-4106-B63A-F829C9564C22}"/>
    <cellStyle name="Comma 2 32" xfId="8093" xr:uid="{E61A648E-EBF4-453B-AE43-EC765D058D33}"/>
    <cellStyle name="Comma 2 33" xfId="8094" xr:uid="{4F550B1F-F4AE-4C5A-986D-A26E3B1686BD}"/>
    <cellStyle name="Comma 2 34" xfId="8095" xr:uid="{163596A4-4C52-45B8-9053-49B39E53AFC7}"/>
    <cellStyle name="Comma 2 35" xfId="8096" xr:uid="{AF8CE6CA-B63B-43DB-8CC1-4F414F1B3102}"/>
    <cellStyle name="Comma 2 36" xfId="8097" xr:uid="{9D2622F5-E33D-47A5-97F8-6E0A3D472767}"/>
    <cellStyle name="Comma 2 37" xfId="8098" xr:uid="{A9769A21-78E3-4449-93DD-9FED5258BBCA}"/>
    <cellStyle name="Comma 2 38" xfId="8099" xr:uid="{225E8216-14CB-4AE8-9BCA-22405E8A7A29}"/>
    <cellStyle name="Comma 2 39" xfId="8100" xr:uid="{724083A1-554E-4D70-B1EF-9F7AB2EFEE2D}"/>
    <cellStyle name="Comma 2 4" xfId="1721" xr:uid="{C2E5C53B-A8F3-4F0F-BC4B-B0664E3A4D3D}"/>
    <cellStyle name="Comma 2 4 2" xfId="1722" xr:uid="{4FCAE17C-0A2B-4E9A-9F6E-AD402BDF4C13}"/>
    <cellStyle name="Comma 2 4 2 2" xfId="1723" xr:uid="{F09AF18C-9A96-46AA-849A-FE552E49507B}"/>
    <cellStyle name="Comma 2 4 2 2 2" xfId="5444" xr:uid="{C48B6FF0-F940-4814-979F-ABACD4746BFE}"/>
    <cellStyle name="Comma 2 4 2 3" xfId="5445" xr:uid="{45932CEE-7ACC-4482-A7C2-7CAC2BF7C845}"/>
    <cellStyle name="Comma 2 4 2 4" xfId="8102" xr:uid="{BA7BAEBA-C297-424D-BA94-EB1B531A6821}"/>
    <cellStyle name="Comma 2 4 3" xfId="1724" xr:uid="{9B046728-3687-4B34-B341-8FF92545F87E}"/>
    <cellStyle name="Comma 2 4 3 2" xfId="4488" xr:uid="{73D0D5BD-4F9E-4E91-818B-2C31B4C4FC79}"/>
    <cellStyle name="Comma 2 4 3 3" xfId="8103" xr:uid="{F3C1CFC4-7383-4FF7-A19D-3FFBEB63B9F5}"/>
    <cellStyle name="Comma 2 4 4" xfId="1725" xr:uid="{541E0227-5B8B-4FDA-BA02-A396E458CB54}"/>
    <cellStyle name="Comma 2 4 4 2" xfId="1726" xr:uid="{1D43EA5C-AD7B-4BC3-9D65-5A09D7D55283}"/>
    <cellStyle name="Comma 2 4 4 2 2" xfId="5446" xr:uid="{61C9ADA5-C9EB-43AB-A863-C4605BB6465E}"/>
    <cellStyle name="Comma 2 4 4 3" xfId="1727" xr:uid="{8BE03DBE-AB24-4328-9BE5-1C616166A778}"/>
    <cellStyle name="Comma 2 4 4 3 2" xfId="1728" xr:uid="{11027AFD-4B85-42DE-99AA-A935AF71BE0C}"/>
    <cellStyle name="Comma 2 4 4 3 2 2" xfId="5447" xr:uid="{6D1F3ADA-C01E-4FD5-A8E7-8A62D40F7789}"/>
    <cellStyle name="Comma 2 4 4 3 3" xfId="5448" xr:uid="{D2E621F2-DD8A-4192-923F-4D1E50045AD8}"/>
    <cellStyle name="Comma 2 4 4 4" xfId="8104" xr:uid="{3FC951CB-51A7-4BAE-AEFB-6082CF67D49B}"/>
    <cellStyle name="Comma 2 4 5" xfId="3937" xr:uid="{DD7A2811-5F8C-4FFC-9367-31B7D86EF612}"/>
    <cellStyle name="Comma 2 4 5 2" xfId="8105" xr:uid="{CB377C6C-812A-4D30-87A9-025DFB04BEF8}"/>
    <cellStyle name="Comma 2 4 6" xfId="8106" xr:uid="{73E70935-78F5-48EB-91DE-D0C819963577}"/>
    <cellStyle name="Comma 2 4 7" xfId="8107" xr:uid="{866DCD8B-ECFA-458D-A3CE-C912039ED2EF}"/>
    <cellStyle name="Comma 2 4 8" xfId="8101" xr:uid="{D88DDE54-F79F-4A73-BE14-A663A337A0EE}"/>
    <cellStyle name="Comma 2 40" xfId="8108" xr:uid="{8B65CE47-B9C1-4410-B289-96C9B51B9FD2}"/>
    <cellStyle name="Comma 2 41" xfId="8109" xr:uid="{D2B78A41-2B85-44D9-A5C7-04967CA6CF4C}"/>
    <cellStyle name="Comma 2 42" xfId="8110" xr:uid="{45FDEEC0-5B5F-4619-8894-4CC9CA816310}"/>
    <cellStyle name="Comma 2 43" xfId="8111" xr:uid="{C7D61BD8-0C77-4383-A815-38D326FD020D}"/>
    <cellStyle name="Comma 2 44" xfId="8112" xr:uid="{2563FBF3-B27C-4E44-87B4-DEE94C42C588}"/>
    <cellStyle name="Comma 2 45" xfId="8113" xr:uid="{A5D0B3CA-83E8-43EE-B16B-EFE3E76F4F15}"/>
    <cellStyle name="Comma 2 45 2" xfId="8114" xr:uid="{06AFEB1C-4BCC-4F94-A6F7-81D0E91058CB}"/>
    <cellStyle name="Comma 2 46" xfId="8115" xr:uid="{DC4976D9-20B2-45C4-95D7-B3C9D7584FC3}"/>
    <cellStyle name="Comma 2 46 2" xfId="8116" xr:uid="{06A3895E-8BD3-4A33-92CA-486BC8C32902}"/>
    <cellStyle name="Comma 2 47" xfId="8117" xr:uid="{D7C3CDAA-95F5-43F0-9ED3-0BD44F35741D}"/>
    <cellStyle name="Comma 2 48" xfId="8118" xr:uid="{4347CA86-488A-40D9-9754-129B8E9CB990}"/>
    <cellStyle name="Comma 2 49" xfId="8119" xr:uid="{A6984267-0647-4AB7-9E39-FA488B03CEB0}"/>
    <cellStyle name="Comma 2 5" xfId="1729" xr:uid="{5D9CD9F4-D020-49BC-82B8-3D5695DAF1E5}"/>
    <cellStyle name="Comma 2 5 2" xfId="1730" xr:uid="{21D3080D-E553-4784-A569-9E9A73A23FFA}"/>
    <cellStyle name="Comma 2 5 2 2" xfId="1731" xr:uid="{61083975-335B-4C4B-A2FB-FAF912A8CEC8}"/>
    <cellStyle name="Comma 2 5 2 2 2" xfId="5449" xr:uid="{909C5CFB-886B-4815-853E-615C5F7B3FAE}"/>
    <cellStyle name="Comma 2 5 2 3" xfId="5450" xr:uid="{825932FC-079D-454A-B398-9D2EFFC46D05}"/>
    <cellStyle name="Comma 2 5 2 4" xfId="8121" xr:uid="{5D5DD94A-D32B-4559-A95E-7014A98051B2}"/>
    <cellStyle name="Comma 2 5 3" xfId="1732" xr:uid="{778F6BCD-3E71-48F1-B125-6D20F4E6270A}"/>
    <cellStyle name="Comma 2 5 3 2" xfId="1733" xr:uid="{FF8A2839-6B6A-4757-897F-E0647FEF4E6C}"/>
    <cellStyle name="Comma 2 5 3 2 2" xfId="1734" xr:uid="{09B99138-A4CA-4354-9E7A-5C71ACF9A8B7}"/>
    <cellStyle name="Comma 2 5 3 2 2 2" xfId="5451" xr:uid="{7ECCD44C-C2CB-4CC8-93A5-8DC903761363}"/>
    <cellStyle name="Comma 2 5 3 2 3" xfId="5452" xr:uid="{7A56AAFA-56E8-4C25-8A70-F033544A7EB0}"/>
    <cellStyle name="Comma 2 5 3 3" xfId="5453" xr:uid="{33847CE6-4F52-4CA5-9853-D14AC01ECBEF}"/>
    <cellStyle name="Comma 2 5 3 4" xfId="8122" xr:uid="{2AE772FD-3EC7-4CF0-B3B0-40182C2A37E5}"/>
    <cellStyle name="Comma 2 5 4" xfId="3938" xr:uid="{85FB0378-9779-4AFB-9147-8E2956A9867B}"/>
    <cellStyle name="Comma 2 5 4 2" xfId="8123" xr:uid="{16AAB990-5A68-4C22-B6C2-4CDC069AD86B}"/>
    <cellStyle name="Comma 2 5 5" xfId="8124" xr:uid="{BAD49710-B767-4504-A56A-460200F10187}"/>
    <cellStyle name="Comma 2 5 6" xfId="8125" xr:uid="{082B9F3B-0E96-45CD-99D2-9EE8C6F8FC21}"/>
    <cellStyle name="Comma 2 5 7" xfId="8126" xr:uid="{032DDA62-4523-4D84-B599-5EAFDB29BCFC}"/>
    <cellStyle name="Comma 2 5 8" xfId="8120" xr:uid="{18C29DA9-1D2D-410D-B2CE-3AABD62C5961}"/>
    <cellStyle name="Comma 2 50" xfId="8127" xr:uid="{2B4BAB3B-E067-4F6A-BA81-2A4E2F5B2DBF}"/>
    <cellStyle name="Comma 2 51" xfId="8128" xr:uid="{34399C0F-809C-4961-BC44-CD2A979D6F0C}"/>
    <cellStyle name="Comma 2 52" xfId="8129" xr:uid="{E0A30CF3-D41D-4AD1-93ED-59BA91785AB2}"/>
    <cellStyle name="Comma 2 53" xfId="8130" xr:uid="{F38E2C11-4387-4D71-983A-09E90BD7EF57}"/>
    <cellStyle name="Comma 2 54" xfId="8131" xr:uid="{BCB6F801-D881-45B5-BDC2-6D76AA02ED3A}"/>
    <cellStyle name="Comma 2 55" xfId="14560" xr:uid="{70BD3178-A5D3-4721-8ECA-8FCE33264F82}"/>
    <cellStyle name="Comma 2 6" xfId="1735" xr:uid="{AF975698-F4B1-410D-B52B-671E8E36F28D}"/>
    <cellStyle name="Comma 2 6 2" xfId="1736" xr:uid="{660E967D-5FBB-4377-A5BA-E00F838AB3D4}"/>
    <cellStyle name="Comma 2 6 2 2" xfId="5454" xr:uid="{19C64A8A-5C82-4A7C-8B1C-3E738330FF38}"/>
    <cellStyle name="Comma 2 6 2 3" xfId="8133" xr:uid="{C67E8589-2DA5-49B4-AC83-AEC454AA8A05}"/>
    <cellStyle name="Comma 2 6 3" xfId="1737" xr:uid="{B7351C70-B602-49F7-8D1A-683E35560F1E}"/>
    <cellStyle name="Comma 2 6 3 2" xfId="1738" xr:uid="{2B835DB7-5B17-49DB-92E4-2D1794F8AD05}"/>
    <cellStyle name="Comma 2 6 3 2 2" xfId="5455" xr:uid="{6F742CF7-89B0-4F20-B28F-3A16402BF48D}"/>
    <cellStyle name="Comma 2 6 3 3" xfId="5456" xr:uid="{5A87A11D-CA45-40A2-864C-77F8E380C795}"/>
    <cellStyle name="Comma 2 6 3 4" xfId="8134" xr:uid="{EB404EFE-5B56-4870-89AB-B112DDEAF9D8}"/>
    <cellStyle name="Comma 2 6 4" xfId="8135" xr:uid="{7F044AAA-78D4-4851-98D3-2BCC9B22BF39}"/>
    <cellStyle name="Comma 2 6 5" xfId="8136" xr:uid="{D1C94F0C-FBD2-422F-9BC7-DC118C22018C}"/>
    <cellStyle name="Comma 2 6 6" xfId="8137" xr:uid="{DB679A04-CE68-4535-AEA1-5D6EE426667D}"/>
    <cellStyle name="Comma 2 6 7" xfId="8138" xr:uid="{36DC22F9-2665-4A83-A676-CA4852C7EAF9}"/>
    <cellStyle name="Comma 2 6 8" xfId="8132" xr:uid="{E7362716-2457-48AF-928B-BF28476E4F56}"/>
    <cellStyle name="Comma 2 7" xfId="3939" xr:uid="{820DEAA0-EF50-4400-8820-89113E295005}"/>
    <cellStyle name="Comma 2 7 2" xfId="8140" xr:uid="{FFF88998-69F3-4A23-8DB2-27CA218CE4AE}"/>
    <cellStyle name="Comma 2 7 3" xfId="8141" xr:uid="{53672AB7-1F43-4E86-B5B4-FFC1F431B048}"/>
    <cellStyle name="Comma 2 7 4" xfId="8142" xr:uid="{72AB702D-383A-445B-8E88-AA75B5E55900}"/>
    <cellStyle name="Comma 2 7 5" xfId="8143" xr:uid="{B252BB5B-9F84-4E3A-8915-94FE249D4BF2}"/>
    <cellStyle name="Comma 2 7 6" xfId="8144" xr:uid="{261BEBD0-A592-4577-A1F3-3268C70D543C}"/>
    <cellStyle name="Comma 2 7 7" xfId="8145" xr:uid="{07E30B23-5C84-4C5B-977E-D0ED8048DEF6}"/>
    <cellStyle name="Comma 2 7 8" xfId="8139" xr:uid="{857F1B5D-FBB1-4EEF-9A2B-AEA10037E989}"/>
    <cellStyle name="Comma 2 8" xfId="8146" xr:uid="{F3EF9738-C213-4E8C-8189-AD38676A36ED}"/>
    <cellStyle name="Comma 2 8 2" xfId="8147" xr:uid="{CD9C64BA-97BA-4100-BC92-370A751B3C4E}"/>
    <cellStyle name="Comma 2 9" xfId="8148" xr:uid="{4575D0D0-9A27-4B1F-943A-B8ECCB4887C6}"/>
    <cellStyle name="Comma 2_Payment per Block" xfId="8149" xr:uid="{61986925-DE46-43EA-AD10-12DEF1E1DA77}"/>
    <cellStyle name="Comma 20" xfId="1739" xr:uid="{5A4EB391-682B-485C-86A3-5088BBC2E7BA}"/>
    <cellStyle name="Comma 20 2" xfId="1740" xr:uid="{7CCEA818-9DEB-4C42-993C-C03F098CABF1}"/>
    <cellStyle name="Comma 20 2 2" xfId="5457" xr:uid="{5F2A88FC-9628-492E-86FC-1E39A9444390}"/>
    <cellStyle name="Comma 20 3" xfId="5458" xr:uid="{CC87DE6D-9AF9-44F6-9490-CCFB9A390799}"/>
    <cellStyle name="Comma 20 4" xfId="8150" xr:uid="{E7D753EC-F738-4AE3-8D36-C72BBC55994E}"/>
    <cellStyle name="Comma 21" xfId="1741" xr:uid="{BDE6BF7C-DDEF-452B-B5AD-0CF8E0942D22}"/>
    <cellStyle name="Comma 21 2" xfId="1742" xr:uid="{8D6BCFBA-853E-4151-8CBE-0EB13B775DCD}"/>
    <cellStyle name="Comma 21 2 2" xfId="5459" xr:uid="{1C192AC4-1DA4-41F5-BE36-3251CEC95643}"/>
    <cellStyle name="Comma 21 2 3" xfId="8152" xr:uid="{6958E364-7FF2-4C67-83C0-4221C84382F1}"/>
    <cellStyle name="Comma 21 3" xfId="5460" xr:uid="{050C008D-11CB-4B86-A76D-E1D1290FD62B}"/>
    <cellStyle name="Comma 21 4" xfId="8151" xr:uid="{1A3237F2-0C0C-49BB-B753-CAD5AD9980D1}"/>
    <cellStyle name="Comma 22" xfId="1743" xr:uid="{80857CD4-57F9-4A4B-9D53-ABAE6B1D609B}"/>
    <cellStyle name="Comma 22 2" xfId="1744" xr:uid="{464CA17E-558D-40CD-BAE4-8EEADE2CBF93}"/>
    <cellStyle name="Comma 22 2 2" xfId="5461" xr:uid="{E2E2694F-4EEF-4FDB-A264-26A4A0DB51B1}"/>
    <cellStyle name="Comma 22 3" xfId="5462" xr:uid="{FA4F19E8-C29F-425C-966E-7522DB10F5BC}"/>
    <cellStyle name="Comma 22 4" xfId="8153" xr:uid="{C0A4DAC7-B122-433A-813A-8A400BE5B908}"/>
    <cellStyle name="Comma 23" xfId="1745" xr:uid="{6CA9357D-A21F-49B8-AF07-AD6E61AE4857}"/>
    <cellStyle name="Comma 23 2" xfId="1746" xr:uid="{18FAE730-6BA3-4E73-BB36-EA9A69B73B37}"/>
    <cellStyle name="Comma 23 2 2" xfId="5463" xr:uid="{A4B3D01D-51E0-46BA-9EE5-ABDEE2820C37}"/>
    <cellStyle name="Comma 23 2 3" xfId="8155" xr:uid="{1C0E47BF-26CE-481E-BE66-0FA25E7C660E}"/>
    <cellStyle name="Comma 23 3" xfId="5464" xr:uid="{74447769-5FB8-48AD-B74A-B5FF142E27AF}"/>
    <cellStyle name="Comma 23 4" xfId="8154" xr:uid="{62E97015-2591-4A50-9303-7DEFDD8E1F5A}"/>
    <cellStyle name="Comma 24" xfId="1747" xr:uid="{D9149C21-892D-45A6-80EE-C36C35C1DAC2}"/>
    <cellStyle name="Comma 24 2" xfId="1748" xr:uid="{F6C0C4B5-B016-4A8C-8ACD-1D9B4C283DA6}"/>
    <cellStyle name="Comma 24 2 2" xfId="5465" xr:uid="{742DC5BE-28D1-4916-B218-C05686D0F863}"/>
    <cellStyle name="Comma 24 2 3" xfId="8157" xr:uid="{8A9222CA-8778-4897-B6B2-0E1CDC9E94EE}"/>
    <cellStyle name="Comma 24 3" xfId="5466" xr:uid="{B8C57C66-4937-4DB7-8E8C-AD365B805B00}"/>
    <cellStyle name="Comma 24 4" xfId="8156" xr:uid="{7F1AF691-9737-481A-8ABC-0E380E16FE7E}"/>
    <cellStyle name="Comma 25" xfId="1749" xr:uid="{B16FFE19-6681-4117-956B-37BE2D1B00ED}"/>
    <cellStyle name="Comma 25 2" xfId="1750" xr:uid="{A47A61C2-1808-46D7-89CC-4B1F16DA0812}"/>
    <cellStyle name="Comma 25 2 2" xfId="5467" xr:uid="{A45CC817-BCEB-4010-ADDF-A6BE6C6687F3}"/>
    <cellStyle name="Comma 25 2 3" xfId="8159" xr:uid="{EA6C4F40-D397-4BDD-BA37-3B977DEE7911}"/>
    <cellStyle name="Comma 25 3" xfId="5468" xr:uid="{EE27F0AF-6C05-48E6-AB05-446A0760BB3A}"/>
    <cellStyle name="Comma 25 4" xfId="8158" xr:uid="{65AC30A1-C707-4068-9472-6969D7756BF1}"/>
    <cellStyle name="Comma 26" xfId="1751" xr:uid="{F90B0D15-7FF5-4020-93F7-36323037F6AC}"/>
    <cellStyle name="Comma 26 2" xfId="1752" xr:uid="{2BA0CCC7-FCDF-464D-8363-26E40417DC0A}"/>
    <cellStyle name="Comma 26 2 2" xfId="5469" xr:uid="{E3FB6B6C-E930-4E92-A421-6F83126F67AA}"/>
    <cellStyle name="Comma 26 3" xfId="5470" xr:uid="{0C7F18AF-6E2C-4EED-BB0C-8A4436BA6DAB}"/>
    <cellStyle name="Comma 26 4" xfId="8160" xr:uid="{5C15FCE3-C698-4ACA-93FA-75912B51D4DF}"/>
    <cellStyle name="Comma 27" xfId="1753" xr:uid="{B062381E-E19A-406A-ACD3-EDCE8ECC55F1}"/>
    <cellStyle name="Comma 27 2" xfId="1754" xr:uid="{32D882AD-AFAD-41AB-8FE8-DCCC9026C349}"/>
    <cellStyle name="Comma 27 2 2" xfId="5471" xr:uid="{8C5A7D69-5BC6-49DF-AE1E-19FD89E678CE}"/>
    <cellStyle name="Comma 27 3" xfId="5472" xr:uid="{4EB4E78E-A1D7-4C7B-978B-ECD589867509}"/>
    <cellStyle name="Comma 27 4" xfId="8161" xr:uid="{ED235017-F585-4436-914D-F44E0EB23299}"/>
    <cellStyle name="Comma 28" xfId="1755" xr:uid="{407816AD-B550-4252-A5B4-8DD07370D0D0}"/>
    <cellStyle name="Comma 28 2" xfId="1756" xr:uid="{A1C77C35-5C47-4A43-93B0-07F7215A168A}"/>
    <cellStyle name="Comma 28 2 2" xfId="5473" xr:uid="{1E6789F7-90AD-45F3-A2E2-15CFCFBC59BF}"/>
    <cellStyle name="Comma 28 3" xfId="5474" xr:uid="{207C1757-C9AE-4DB1-8307-6CFE31C016F9}"/>
    <cellStyle name="Comma 28 4" xfId="8162" xr:uid="{35E5E56A-0D44-442E-A09C-9CE5F4B37E4B}"/>
    <cellStyle name="Comma 29" xfId="1757" xr:uid="{8F08BB52-29D3-4BB6-8F48-9664A346265F}"/>
    <cellStyle name="Comma 29 2" xfId="1758" xr:uid="{4B3289A4-BAB4-445A-966F-B0201D2A79DD}"/>
    <cellStyle name="Comma 29 2 2" xfId="5475" xr:uid="{73A2BE60-8C49-469A-AA39-DED40516090F}"/>
    <cellStyle name="Comma 29 2 3" xfId="8164" xr:uid="{F956CC8C-79AE-4009-8C51-C84BC9D4C142}"/>
    <cellStyle name="Comma 29 3" xfId="8163" xr:uid="{72542300-FF0F-4E6A-A65B-8F78A65841E6}"/>
    <cellStyle name="Comma 3" xfId="22" xr:uid="{00000000-0005-0000-0000-000007000000}"/>
    <cellStyle name="Comma 3 10" xfId="8166" xr:uid="{004E0735-10C8-444E-9411-03758E23E1C2}"/>
    <cellStyle name="Comma 3 11" xfId="8167" xr:uid="{DEA2F2E1-59F5-4AB0-86BD-440E9B22E5F0}"/>
    <cellStyle name="Comma 3 12" xfId="8168" xr:uid="{45B5E9BE-1BEE-4668-90AC-1423F507E541}"/>
    <cellStyle name="Comma 3 13" xfId="8169" xr:uid="{5F9D1901-334E-481E-BB39-8EFF7D83EED1}"/>
    <cellStyle name="Comma 3 14" xfId="8170" xr:uid="{44B46DEB-A6A0-43C3-A277-3E1C69EDFC80}"/>
    <cellStyle name="Comma 3 15" xfId="8171" xr:uid="{DB291A8D-A10E-407A-B4A4-D3CE198B1C92}"/>
    <cellStyle name="Comma 3 16" xfId="8172" xr:uid="{1BEA6FEF-4CF4-4D4A-83D8-6BC7F7FA1206}"/>
    <cellStyle name="Comma 3 17" xfId="8165" xr:uid="{D170CD91-6415-486C-94AB-8E6D2CFCA035}"/>
    <cellStyle name="Comma 3 2" xfId="38" xr:uid="{8B907BB7-8C15-40DA-B377-77842E68524C}"/>
    <cellStyle name="Comma 3 2 2" xfId="1759" xr:uid="{CF0CF63B-ED1A-4E16-8A08-D0FC9C2949C4}"/>
    <cellStyle name="Comma 3 2 2 2" xfId="1760" xr:uid="{1548A99E-A171-4700-9D0F-09AFD97314FB}"/>
    <cellStyle name="Comma 3 2 2 2 2" xfId="8175" xr:uid="{B1BD19AB-B7F3-46C1-BA91-4AACB1877A8D}"/>
    <cellStyle name="Comma 3 2 2 3" xfId="1761" xr:uid="{199E8E52-DC37-4CD9-9DCD-81D77EC4A393}"/>
    <cellStyle name="Comma 3 2 2 3 2" xfId="1762" xr:uid="{9478E734-94E4-4C5B-AF55-443C5BAD72B8}"/>
    <cellStyle name="Comma 3 2 2 3 3" xfId="8176" xr:uid="{482587F4-8595-4821-AE4F-4D62CDD4283E}"/>
    <cellStyle name="Comma 3 2 2 4" xfId="5476" xr:uid="{9FDFFDDE-336A-405A-8534-D560813E84F1}"/>
    <cellStyle name="Comma 3 2 2 4 2" xfId="8177" xr:uid="{5FC4CF22-17CE-4272-8B35-E72B55625A90}"/>
    <cellStyle name="Comma 3 2 2 5" xfId="8178" xr:uid="{8C065237-C550-4179-93E4-D47BA3743FBB}"/>
    <cellStyle name="Comma 3 2 2 6" xfId="8179" xr:uid="{760A93FF-CE5A-45C2-8EB5-31B06DC604BA}"/>
    <cellStyle name="Comma 3 2 2 7" xfId="8180" xr:uid="{271656D7-F14C-44B2-AD29-7B813A543B14}"/>
    <cellStyle name="Comma 3 2 2 8" xfId="8181" xr:uid="{F4660BE1-6B6E-48A8-B1F4-751F8817FE20}"/>
    <cellStyle name="Comma 3 2 2 9" xfId="8174" xr:uid="{AB51BDB0-32BD-4746-8C56-13F585CB3F9F}"/>
    <cellStyle name="Comma 3 2 3" xfId="1763" xr:uid="{15486BB5-F574-4D25-8D43-559F1350BBBD}"/>
    <cellStyle name="Comma 3 2 3 2" xfId="8182" xr:uid="{D7F70D01-EAB5-4D6C-85E9-D9F7665C5BFD}"/>
    <cellStyle name="Comma 3 2 4" xfId="3940" xr:uid="{3685EE4B-EF42-47B7-97D2-3D8322EF5C6C}"/>
    <cellStyle name="Comma 3 2 4 2" xfId="5477" xr:uid="{4ADBF867-3484-4503-BEF5-F47E62995AF5}"/>
    <cellStyle name="Comma 3 2 4 3" xfId="8183" xr:uid="{94A053B2-285D-487B-BA92-A3CC456A4D6E}"/>
    <cellStyle name="Comma 3 2 5" xfId="8184" xr:uid="{283A46D6-8280-4012-929D-661E8F5DE7D4}"/>
    <cellStyle name="Comma 3 2 6" xfId="8185" xr:uid="{BD8E0315-122C-41E9-8607-683869851CA5}"/>
    <cellStyle name="Comma 3 2 7" xfId="8186" xr:uid="{E5A04E44-AA37-4EBF-8CFF-A7E3B8544A69}"/>
    <cellStyle name="Comma 3 2 8" xfId="8173" xr:uid="{6A3F913D-3EA9-40BE-B659-08AF555EB09D}"/>
    <cellStyle name="Comma 3 2 9" xfId="534" xr:uid="{E579734E-BF89-4AD5-9CA9-2411FA4451B8}"/>
    <cellStyle name="Comma 3 3" xfId="1764" xr:uid="{57181FE0-E718-4423-B379-B060356924FC}"/>
    <cellStyle name="Comma 3 3 2" xfId="3941" xr:uid="{CCC5B6CC-11E6-4463-B0E2-1289D4D865C5}"/>
    <cellStyle name="Comma 3 3 2 2" xfId="13" xr:uid="{00000000-0005-0000-0000-000008000000}"/>
    <cellStyle name="Comma 3 3 2 2 2" xfId="25" xr:uid="{00000000-0005-0000-0000-000009000000}"/>
    <cellStyle name="Comma 3 3 3" xfId="8187" xr:uid="{F8A6C912-E551-4D49-9F9A-971DC9E99EED}"/>
    <cellStyle name="Comma 3 4" xfId="1765" xr:uid="{3ED23BA7-0C15-4AF3-A8D2-953053087DCD}"/>
    <cellStyle name="Comma 3 4 2" xfId="1766" xr:uid="{F319BF12-844B-4C04-9593-D90EA81779E8}"/>
    <cellStyle name="Comma 3 4 3" xfId="1767" xr:uid="{0A2E8F5E-2954-4425-B626-B7E6375144E2}"/>
    <cellStyle name="Comma 3 4 3 2" xfId="1768" xr:uid="{C906AAFE-F6E8-42D6-B8D7-CD4D11080622}"/>
    <cellStyle name="Comma 3 4 4" xfId="5478" xr:uid="{1B3F1E1C-5C31-4B81-A2AB-A2EE6BAAC6C5}"/>
    <cellStyle name="Comma 3 4 5" xfId="8188" xr:uid="{168CA54E-FF00-42AE-A0FC-B441F54C445B}"/>
    <cellStyle name="Comma 3 5" xfId="1769" xr:uid="{1A4A5D62-09A2-4947-B202-2CD233B4F900}"/>
    <cellStyle name="Comma 3 5 2" xfId="8189" xr:uid="{F7C95681-1E0F-4B70-BB76-37DF050C3A3F}"/>
    <cellStyle name="Comma 3 6" xfId="3942" xr:uid="{351BFAE7-21A4-46A8-A83A-E571521EA6EA}"/>
    <cellStyle name="Comma 3 6 2" xfId="4487" xr:uid="{CDBC6947-17C3-4AFE-94C7-B658594B18F7}"/>
    <cellStyle name="Comma 3 6 3" xfId="8190" xr:uid="{2006E575-5FE2-4787-A203-C3C5D9720429}"/>
    <cellStyle name="Comma 3 7" xfId="8191" xr:uid="{B432526C-86E3-44AF-9497-48561C772E43}"/>
    <cellStyle name="Comma 3 8" xfId="8192" xr:uid="{310CCB24-4C97-4E76-89D2-FFDB5200C4FC}"/>
    <cellStyle name="Comma 3 9" xfId="8193" xr:uid="{8993BA53-17DE-4A99-ACD0-61F80CC2E0C0}"/>
    <cellStyle name="Comma 30" xfId="3943" xr:uid="{4A4C2E8C-6A06-43FE-ABA4-A07CC7E7ABFC}"/>
    <cellStyle name="Comma 30 2" xfId="8194" xr:uid="{1ECC6769-1405-4814-A368-F7DA79DD8759}"/>
    <cellStyle name="Comma 31" xfId="4489" xr:uid="{C3CD659F-BD9A-4BC1-9B54-7F5C584E24B6}"/>
    <cellStyle name="Comma 31 2" xfId="7517" xr:uid="{BFF8EC3B-6334-45F6-84FA-A5D998078491}"/>
    <cellStyle name="Comma 31 3" xfId="8195" xr:uid="{C27A18EC-FD36-4ED2-A053-2344FC675E84}"/>
    <cellStyle name="Comma 32" xfId="7318" xr:uid="{686502B7-9F73-49D9-A360-DC1973C331BF}"/>
    <cellStyle name="Comma 32 2" xfId="8196" xr:uid="{444EAF72-7F0F-48B2-AA0A-C84F21B15D23}"/>
    <cellStyle name="Comma 33" xfId="7505" xr:uid="{82D65C8E-2DF9-451A-A7C3-ED071B6A01BD}"/>
    <cellStyle name="Comma 33 2" xfId="8197" xr:uid="{BC7ADD8B-0159-4360-BDE0-47B7FECBC28C}"/>
    <cellStyle name="Comma 34" xfId="40" xr:uid="{355D6A18-84B5-4B1F-8285-B1915E31F185}"/>
    <cellStyle name="Comma 34 2" xfId="8198" xr:uid="{7EFEA106-4FBA-4F0D-B0C0-F474B4DA13C6}"/>
    <cellStyle name="Comma 35" xfId="8199" xr:uid="{AB88BFE1-AC79-4DCE-A0E0-3095E07D8AB7}"/>
    <cellStyle name="Comma 36" xfId="8200" xr:uid="{CE78CB85-E207-497C-AFD5-991CF86DA8A7}"/>
    <cellStyle name="Comma 36 2" xfId="8201" xr:uid="{E64FDD6F-03A4-48C0-8E00-FAB0AC8317A6}"/>
    <cellStyle name="Comma 37" xfId="8202" xr:uid="{E7FA06CC-AC2C-442C-8BBC-8A5CF9554D36}"/>
    <cellStyle name="Comma 37 2" xfId="8203" xr:uid="{5F5C0A42-D2F8-4888-98AB-643520DD59AC}"/>
    <cellStyle name="Comma 38" xfId="8204" xr:uid="{11A63686-F08B-4447-9610-A7FE56DB5252}"/>
    <cellStyle name="Comma 38 2" xfId="8205" xr:uid="{289DD8D8-496D-413D-8C87-88990AEF05A6}"/>
    <cellStyle name="Comma 39" xfId="8206" xr:uid="{87547867-DC34-47E4-B745-D120CE1B6CC1}"/>
    <cellStyle name="Comma 39 2" xfId="8207" xr:uid="{8B78A4FA-2C5D-4D40-A790-6B0BA949A195}"/>
    <cellStyle name="Comma 4" xfId="6" xr:uid="{00000000-0005-0000-0000-00000A000000}"/>
    <cellStyle name="Comma 4 10" xfId="8209" xr:uid="{E21A3EE3-A485-4F2E-8E45-3C0BEA679210}"/>
    <cellStyle name="Comma 4 11" xfId="8210" xr:uid="{E9FC70C8-5FFA-40A3-A913-374815922817}"/>
    <cellStyle name="Comma 4 12" xfId="8211" xr:uid="{D1FA1B58-56DD-49B4-A764-658287ADE9BE}"/>
    <cellStyle name="Comma 4 13" xfId="8208" xr:uid="{FDAEA922-934F-4713-A684-6A251B13B9F1}"/>
    <cellStyle name="Comma 4 2" xfId="10" xr:uid="{00000000-0005-0000-0000-00000B000000}"/>
    <cellStyle name="Comma 4 2 10" xfId="8213" xr:uid="{1261B32B-5B4C-4434-9FC6-82E375B73F69}"/>
    <cellStyle name="Comma 4 2 11" xfId="8212" xr:uid="{115A5E2E-C46E-4F78-9A46-88D20AE3BA89}"/>
    <cellStyle name="Comma 4 2 2" xfId="23" xr:uid="{00000000-0005-0000-0000-00000C000000}"/>
    <cellStyle name="Comma 4 2 2 2" xfId="1771" xr:uid="{7FC5B407-C3B5-416C-A2F4-A62C8CE129B4}"/>
    <cellStyle name="Comma 4 2 2 2 2" xfId="5479" xr:uid="{4B9727C2-92E6-4F13-A80D-E9784057C211}"/>
    <cellStyle name="Comma 4 2 2 2 2 2" xfId="8216" xr:uid="{EF7059D6-28D9-4934-861C-97E91EAF1B45}"/>
    <cellStyle name="Comma 4 2 2 2 3" xfId="8217" xr:uid="{320234F4-0828-48C8-96A5-ED67910FB53D}"/>
    <cellStyle name="Comma 4 2 2 2 4" xfId="8218" xr:uid="{DA976A83-F355-4C1A-BE39-82E409BA5204}"/>
    <cellStyle name="Comma 4 2 2 2 5" xfId="8219" xr:uid="{0C763C17-AD99-44CE-A013-6654F7A6EF2A}"/>
    <cellStyle name="Comma 4 2 2 2 6" xfId="8220" xr:uid="{C2B1EAAA-AA80-4FFA-84C2-B3793CFD3533}"/>
    <cellStyle name="Comma 4 2 2 2 7" xfId="8221" xr:uid="{AAECE094-9803-4692-B1BB-DF39F8E6C5BC}"/>
    <cellStyle name="Comma 4 2 2 2 8" xfId="8222" xr:uid="{A6306C95-B1E9-487B-A480-72BE7E7AFACF}"/>
    <cellStyle name="Comma 4 2 2 2 9" xfId="8215" xr:uid="{0D0C16E2-7634-4742-9432-D6DC88488F0D}"/>
    <cellStyle name="Comma 4 2 2 3" xfId="1772" xr:uid="{1D16E65A-D5FF-46FF-B105-2B8F96E3E998}"/>
    <cellStyle name="Comma 4 2 2 3 2" xfId="1773" xr:uid="{81893198-8CC4-4CC8-B346-234AFA1BAC93}"/>
    <cellStyle name="Comma 4 2 2 3 2 2" xfId="5480" xr:uid="{E0AFE951-0033-42E7-AABF-529C25104EC8}"/>
    <cellStyle name="Comma 4 2 2 3 2 3" xfId="8224" xr:uid="{CBEDC2DB-7453-4589-A191-94BCFCF676B1}"/>
    <cellStyle name="Comma 4 2 2 3 3" xfId="5481" xr:uid="{654645B3-C552-489B-A124-2739B19E3AFD}"/>
    <cellStyle name="Comma 4 2 2 3 4" xfId="8223" xr:uid="{BD4F8776-E1E5-41DD-BA1E-D41DA5B6C9AF}"/>
    <cellStyle name="Comma 4 2 2 4" xfId="8225" xr:uid="{B0BB6745-2F45-475D-9F8C-E896418C13A9}"/>
    <cellStyle name="Comma 4 2 2 4 2" xfId="8226" xr:uid="{F169DB8A-2C84-48E1-B5E5-79F50C8C62DD}"/>
    <cellStyle name="Comma 4 2 2 5" xfId="8227" xr:uid="{18B4E880-285A-4199-99C0-6702D17A45BB}"/>
    <cellStyle name="Comma 4 2 2 5 2" xfId="8228" xr:uid="{AAFE4BF4-A349-4D3E-B774-8AA7C42E00A4}"/>
    <cellStyle name="Comma 4 2 2 6" xfId="8229" xr:uid="{E2BE4EE6-DD8B-4BB5-BB6A-01E3B0EABF4F}"/>
    <cellStyle name="Comma 4 2 2 6 2" xfId="8230" xr:uid="{3EB75821-9F95-4EDD-92F9-13D71345B6C5}"/>
    <cellStyle name="Comma 4 2 2 7" xfId="8231" xr:uid="{637F6F73-2887-431A-B1B4-660A8D485857}"/>
    <cellStyle name="Comma 4 2 2 7 2" xfId="8232" xr:uid="{8AE0A770-E198-4679-9966-6D8B0DA5BE78}"/>
    <cellStyle name="Comma 4 2 2 8" xfId="8214" xr:uid="{8EC115FB-0824-4F79-9D73-CE418B923991}"/>
    <cellStyle name="Comma 4 2 2 9" xfId="1770" xr:uid="{2B7E2A75-A607-4C6A-B5AC-A2383ADE749F}"/>
    <cellStyle name="Comma 4 2 3" xfId="1774" xr:uid="{A37C2C2D-491F-4F2C-83D1-BBF29F3CAC0E}"/>
    <cellStyle name="Comma 4 2 3 2" xfId="5482" xr:uid="{A866E3E9-0793-4F61-B9F4-B4C4E1E66BFD}"/>
    <cellStyle name="Comma 4 2 3 2 2" xfId="8234" xr:uid="{07ABF63D-4DF6-43AD-9039-49A2B1CFD755}"/>
    <cellStyle name="Comma 4 2 3 3" xfId="8235" xr:uid="{BCBEA579-775C-463F-A352-20BECB1497A6}"/>
    <cellStyle name="Comma 4 2 3 4" xfId="8236" xr:uid="{D4997529-E03D-4880-AC12-70CA42F96B85}"/>
    <cellStyle name="Comma 4 2 3 5" xfId="8237" xr:uid="{EADC3108-180B-4F59-9728-C989B99F98CC}"/>
    <cellStyle name="Comma 4 2 3 6" xfId="8238" xr:uid="{EEB6424B-9FE3-473E-AB36-720CEECD3EA1}"/>
    <cellStyle name="Comma 4 2 3 7" xfId="8239" xr:uid="{D57E1A4F-4707-41DE-ACD4-BEECBF150A2D}"/>
    <cellStyle name="Comma 4 2 3 8" xfId="8233" xr:uid="{14AD59ED-9C2C-4825-84E7-6544EFEA9B87}"/>
    <cellStyle name="Comma 4 2 4" xfId="3944" xr:uid="{281CA9DA-25CD-4B76-B16E-63BC1174885C}"/>
    <cellStyle name="Comma 4 2 4 2" xfId="8240" xr:uid="{F4B5A115-F02E-48EE-A95F-25B86C67A7E6}"/>
    <cellStyle name="Comma 4 2 5" xfId="8241" xr:uid="{70DB2C9A-969D-41F3-894D-878F51DF81AD}"/>
    <cellStyle name="Comma 4 2 6" xfId="8242" xr:uid="{D501D9CD-6E37-4F3C-8F20-EFCCE06D17EA}"/>
    <cellStyle name="Comma 4 2 7" xfId="8243" xr:uid="{7C41E9EC-88DC-4868-9245-6874820EBBE8}"/>
    <cellStyle name="Comma 4 2 8" xfId="8244" xr:uid="{58BBFEA4-AA22-4C9F-AABE-B292F54589FF}"/>
    <cellStyle name="Comma 4 2 9" xfId="8245" xr:uid="{DB97CC36-FC63-4A52-B730-78473820868D}"/>
    <cellStyle name="Comma 4 3" xfId="1775" xr:uid="{8764ED84-BE4A-45B9-BC26-AB417573F74C}"/>
    <cellStyle name="Comma 4 3 2" xfId="1776" xr:uid="{6B4C4443-0E4B-4A85-AE85-37D31B96DAD0}"/>
    <cellStyle name="Comma 4 3 2 2" xfId="1777" xr:uid="{DA7EA484-DD7F-49E9-86E3-FD8ED50F7F87}"/>
    <cellStyle name="Comma 4 3 2 2 2" xfId="5483" xr:uid="{AE797805-242A-45D5-9D13-C4B2EAE20587}"/>
    <cellStyle name="Comma 4 3 2 3" xfId="5484" xr:uid="{AA43F079-6F4D-4A1E-AD97-1818151D4FE3}"/>
    <cellStyle name="Comma 4 3 3" xfId="5485" xr:uid="{D283E590-C300-4A32-AC95-CE40DF062C3D}"/>
    <cellStyle name="Comma 4 3 4" xfId="8246" xr:uid="{C21F1C4B-7C36-4670-8564-5D61498A7D29}"/>
    <cellStyle name="Comma 4 4" xfId="3945" xr:uid="{D92966B3-47C0-436D-94B9-645C49F8713E}"/>
    <cellStyle name="Comma 4 4 2" xfId="8248" xr:uid="{E96F1F5B-19F8-4515-B25A-262E5EA2AC03}"/>
    <cellStyle name="Comma 4 4 3" xfId="8247" xr:uid="{BBAC65C6-E539-46C2-8AF0-3FC5C8DF22A1}"/>
    <cellStyle name="Comma 4 5" xfId="8249" xr:uid="{E5866322-6487-4491-A168-E3FAEEE15160}"/>
    <cellStyle name="Comma 4 6" xfId="8250" xr:uid="{FD2EEA16-98C9-47B3-806D-C0EA8300880B}"/>
    <cellStyle name="Comma 4 7" xfId="8251" xr:uid="{CEB8A469-627E-4531-8581-2FAE4432540F}"/>
    <cellStyle name="Comma 4 8" xfId="8252" xr:uid="{F22FC912-FBE3-4262-912D-0ADC299372F8}"/>
    <cellStyle name="Comma 4 9" xfId="8253" xr:uid="{9E54A28A-EF60-488F-81CE-80CD424460F7}"/>
    <cellStyle name="Comma 40" xfId="8254" xr:uid="{BCF9501A-9EF4-498C-BB64-77690E7877BA}"/>
    <cellStyle name="Comma 40 2" xfId="8255" xr:uid="{576AD63B-193E-4F55-9534-2F6D82433A9F}"/>
    <cellStyle name="Comma 40 3" xfId="8256" xr:uid="{7DCC9D7E-C2B4-4659-8E29-B5CC2E89168E}"/>
    <cellStyle name="Comma 40 4" xfId="8257" xr:uid="{A2BD2ED8-BBB5-4977-BAB4-CC075765E9B3}"/>
    <cellStyle name="Comma 40 5" xfId="8258" xr:uid="{539D435A-6A5F-4115-8A87-82B8B2497162}"/>
    <cellStyle name="Comma 40 6" xfId="8259" xr:uid="{0182AD78-BBF0-4A0C-8823-FA7344745FE7}"/>
    <cellStyle name="Comma 40 7" xfId="8260" xr:uid="{010CA7E7-CB31-41F8-AB46-2623A6EFD2BF}"/>
    <cellStyle name="Comma 41" xfId="8261" xr:uid="{E150AAD4-342D-4C31-B823-8F067BD92D58}"/>
    <cellStyle name="Comma 42" xfId="8262" xr:uid="{09CACF4E-582D-48A8-B393-D7DE9FA44F1D}"/>
    <cellStyle name="Comma 42 2" xfId="8263" xr:uid="{C2A63392-4C34-4FFD-8E68-690BA6D5B5CD}"/>
    <cellStyle name="Comma 43" xfId="18" xr:uid="{00000000-0005-0000-0000-00000D000000}"/>
    <cellStyle name="Comma 43 2" xfId="27" xr:uid="{00000000-0005-0000-0000-00000E000000}"/>
    <cellStyle name="Comma 43 2 2" xfId="8265" xr:uid="{7EBC81EC-778D-4606-BF00-0A69BD65E810}"/>
    <cellStyle name="Comma 43 3" xfId="8266" xr:uid="{799C252B-01F6-43A8-B4C2-D4B78049AEC0}"/>
    <cellStyle name="Comma 43 4" xfId="8267" xr:uid="{87B9FD62-9C86-4E18-81DC-3DFC2EBDCCFB}"/>
    <cellStyle name="Comma 43 5" xfId="8268" xr:uid="{90FA4432-CCE0-4361-B2E5-8E3BC3FFB9C2}"/>
    <cellStyle name="Comma 43 6" xfId="8269" xr:uid="{5AEC1113-CF2A-4C5F-A61E-283806EB631C}"/>
    <cellStyle name="Comma 43 7" xfId="8270" xr:uid="{48743BAA-7F56-4DE2-BEE9-A89AFB57CF75}"/>
    <cellStyle name="Comma 43 8" xfId="8264" xr:uid="{F1BD0656-9470-4D96-A0AC-087702B3E6FD}"/>
    <cellStyle name="Comma 44" xfId="8271" xr:uid="{194DEE89-F4D9-4F3D-AFC7-D45531DE5D8E}"/>
    <cellStyle name="Comma 44 2" xfId="8272" xr:uid="{D1F5C030-5B93-4A4B-A5F7-5AF41163717A}"/>
    <cellStyle name="Comma 44 3" xfId="8273" xr:uid="{89D7DB9F-EC89-467B-B98F-E7305AF52E56}"/>
    <cellStyle name="Comma 44 4" xfId="8274" xr:uid="{E15786D7-E7BE-4E9C-869F-591FE369DBBC}"/>
    <cellStyle name="Comma 44 5" xfId="8275" xr:uid="{AA54E84C-E634-4E5F-8206-16AD873BBB78}"/>
    <cellStyle name="Comma 44 6" xfId="8276" xr:uid="{B16FC244-B8C7-478D-AB3A-211618006FFF}"/>
    <cellStyle name="Comma 44 7" xfId="8277" xr:uid="{A6EDE6AC-E14C-436F-B71A-66827B9D5EF2}"/>
    <cellStyle name="Comma 45" xfId="19" xr:uid="{00000000-0005-0000-0000-00000F000000}"/>
    <cellStyle name="Comma 45 2" xfId="28" xr:uid="{00000000-0005-0000-0000-000010000000}"/>
    <cellStyle name="Comma 45 2 2" xfId="8279" xr:uid="{715CB857-CF56-4F13-AF72-97966428B1D4}"/>
    <cellStyle name="Comma 45 3" xfId="8280" xr:uid="{9604E77D-339B-4D5C-8281-2EE8B7B2C7EF}"/>
    <cellStyle name="Comma 45 4" xfId="8281" xr:uid="{1AB39645-59EA-418A-A636-D4D8024AA864}"/>
    <cellStyle name="Comma 45 5" xfId="8282" xr:uid="{97B2497C-95B8-4B1A-84A4-7B20EC8E5C0C}"/>
    <cellStyle name="Comma 45 6" xfId="8283" xr:uid="{E4AE70EF-944D-46FE-B615-ABA02B69C981}"/>
    <cellStyle name="Comma 45 7" xfId="8284" xr:uid="{28EF593F-4FF4-4C21-AB71-8224AB572277}"/>
    <cellStyle name="Comma 45 8" xfId="8278" xr:uid="{67942179-4E27-4089-BD81-E8D6DCC46F4B}"/>
    <cellStyle name="Comma 46" xfId="8285" xr:uid="{2C0480D8-BC55-4FC4-AF4A-B745D174BA49}"/>
    <cellStyle name="Comma 47" xfId="8286" xr:uid="{A5415AA2-8CF0-4898-803A-3DF4AEE0C2A1}"/>
    <cellStyle name="Comma 48" xfId="8287" xr:uid="{9E9C1DD9-2890-4D75-A2A3-64AB15C3CDA3}"/>
    <cellStyle name="Comma 48 2" xfId="8288" xr:uid="{AE13F483-368E-4BE6-9EA6-3941ECF57410}"/>
    <cellStyle name="Comma 49" xfId="8289" xr:uid="{A8EA5E6A-8250-4D87-B290-D3A81F6BEDFE}"/>
    <cellStyle name="Comma 5" xfId="166" xr:uid="{E891EDA1-79A1-4237-BE69-F3AAF54DE990}"/>
    <cellStyle name="Comma 5 2" xfId="35" xr:uid="{FACEA3B2-24E2-4AF8-AAD8-238F25F1833D}"/>
    <cellStyle name="Comma 5 2 2" xfId="1778" xr:uid="{4A30E2B8-A28D-461D-B8DF-9E68461F95C4}"/>
    <cellStyle name="Comma 5 2 2 2" xfId="1779" xr:uid="{4C121CC0-6D9D-47EB-AB6D-B365D507279B}"/>
    <cellStyle name="Comma 5 2 2 2 2" xfId="1780" xr:uid="{D95C075C-D3FC-4328-A7DF-9BAEBD62090E}"/>
    <cellStyle name="Comma 5 2 2 2 2 2" xfId="1781" xr:uid="{02284EE4-150F-456C-8F9D-BB8135F7043E}"/>
    <cellStyle name="Comma 5 2 2 2 2 2 2" xfId="5486" xr:uid="{D27CC0F3-A5ED-475E-BEFC-B29F30952DE8}"/>
    <cellStyle name="Comma 5 2 2 2 2 3" xfId="5487" xr:uid="{D3C9499C-F76B-4817-B2BB-B4AD16CA5FD4}"/>
    <cellStyle name="Comma 5 2 2 2 3" xfId="5488" xr:uid="{C3CFCA7D-FE9B-4639-AD00-E88555614672}"/>
    <cellStyle name="Comma 5 2 2 3" xfId="1782" xr:uid="{42B3C78C-CDD9-4F7A-8C01-17610F2B3F42}"/>
    <cellStyle name="Comma 5 2 2 3 2" xfId="5489" xr:uid="{9E3D4992-C226-4A4C-8FE8-131F3BBC81D1}"/>
    <cellStyle name="Comma 5 2 2 4" xfId="3946" xr:uid="{4275A847-3995-462B-B172-207C1155C81A}"/>
    <cellStyle name="Comma 5 2 2 5" xfId="8291" xr:uid="{8F303F1D-401E-4314-9382-E807C6E87B35}"/>
    <cellStyle name="Comma 5 2 3" xfId="1783" xr:uid="{FCADA663-38E5-4742-AAE4-5EFE831EB5A4}"/>
    <cellStyle name="Comma 5 2 3 2" xfId="1784" xr:uid="{CE921815-DA09-4707-BAE3-8867B7D904B0}"/>
    <cellStyle name="Comma 5 2 3 2 2" xfId="1785" xr:uid="{9AFF0606-EF96-49DC-88DE-BE5D2E632710}"/>
    <cellStyle name="Comma 5 2 3 2 2 2" xfId="5490" xr:uid="{BB6FF220-64B8-47FC-A962-91C1EF457456}"/>
    <cellStyle name="Comma 5 2 3 2 3" xfId="5491" xr:uid="{E90715D8-C032-4DF6-81F0-E1F1F7D6A70B}"/>
    <cellStyle name="Comma 5 2 3 3" xfId="5492" xr:uid="{0796553D-DA79-4187-9E1B-8019C9F368BC}"/>
    <cellStyle name="Comma 5 2 4" xfId="1786" xr:uid="{79C47BC1-6415-4871-A0E0-ED1DC010A1F2}"/>
    <cellStyle name="Comma 5 2 4 2" xfId="5493" xr:uid="{4535DB61-5FD7-41BE-BE8A-F4E936D36821}"/>
    <cellStyle name="Comma 5 2 5" xfId="3947" xr:uid="{1657ED73-F5E4-4F19-8845-06C1E8123D9C}"/>
    <cellStyle name="Comma 5 2 6" xfId="8290" xr:uid="{2DFEB1E9-76A5-48B7-A16D-EF5153E06469}"/>
    <cellStyle name="Comma 5 2 7" xfId="535" xr:uid="{B25BB567-F134-47EE-886B-913AADD33776}"/>
    <cellStyle name="Comma 5 3" xfId="1787" xr:uid="{01870BCF-8206-46DA-908A-80907D03F001}"/>
    <cellStyle name="Comma 5 3 2" xfId="1788" xr:uid="{3DDF59CC-2CF0-4DF9-9A0F-2E96A9F5D2AB}"/>
    <cellStyle name="Comma 5 3 2 2" xfId="1789" xr:uid="{F1E6064D-9270-49E6-86F1-829508096FF1}"/>
    <cellStyle name="Comma 5 3 2 2 2" xfId="1790" xr:uid="{BEDD87DE-9FA3-4D35-9BB5-94556E591885}"/>
    <cellStyle name="Comma 5 3 2 2 2 2" xfId="5494" xr:uid="{CC7F17C6-AFB1-493C-A44A-4DD96FBD62C2}"/>
    <cellStyle name="Comma 5 3 2 2 3" xfId="5495" xr:uid="{42FB45FB-564A-41CB-8467-4CF673526EEC}"/>
    <cellStyle name="Comma 5 3 2 3" xfId="5496" xr:uid="{6AACDDE9-B1D2-41BF-A62C-F1AE22FE85C6}"/>
    <cellStyle name="Comma 5 3 2 4" xfId="8293" xr:uid="{18A3F59E-956E-44A7-B7E7-4CCD029F112A}"/>
    <cellStyle name="Comma 5 3 3" xfId="1791" xr:uid="{93689FB2-A457-44D0-9456-88D240536E00}"/>
    <cellStyle name="Comma 5 3 3 2" xfId="5497" xr:uid="{016DBE93-7443-4ABB-BF8E-362B062AA20F}"/>
    <cellStyle name="Comma 5 3 3 3" xfId="8294" xr:uid="{6DCDCC99-E436-44AD-BFC2-5D8BDEA901C5}"/>
    <cellStyle name="Comma 5 3 4" xfId="3948" xr:uid="{8F6CA7C3-0EEA-43CD-A612-85528CEB45D9}"/>
    <cellStyle name="Comma 5 3 4 2" xfId="8295" xr:uid="{8B3A3203-BCF9-48C0-9EE8-032A262CC1F3}"/>
    <cellStyle name="Comma 5 3 5" xfId="8296" xr:uid="{AA2F95D8-858C-4103-8B66-603B91DAE093}"/>
    <cellStyle name="Comma 5 3 6" xfId="8297" xr:uid="{B62AB9BB-999E-4645-86A7-8416E18A24AC}"/>
    <cellStyle name="Comma 5 3 7" xfId="8298" xr:uid="{0A43EC18-9DE3-4D3E-A872-181220CD3969}"/>
    <cellStyle name="Comma 5 3 8" xfId="8292" xr:uid="{2609549E-E925-4311-88B2-2AC1874BDA3E}"/>
    <cellStyle name="Comma 5 4" xfId="1792" xr:uid="{99DA6E95-97E2-4789-9CAC-E0246BF1AA37}"/>
    <cellStyle name="Comma 5 4 2" xfId="1793" xr:uid="{095B0C3A-6636-4835-8A6B-7DD91365BE44}"/>
    <cellStyle name="Comma 5 4 2 2" xfId="1794" xr:uid="{C2DEA72E-6EB7-4356-BC31-E57A9A299411}"/>
    <cellStyle name="Comma 5 4 2 2 2" xfId="5498" xr:uid="{41F8660C-1013-4980-A241-0F64BB4AC432}"/>
    <cellStyle name="Comma 5 4 2 3" xfId="5499" xr:uid="{72A1C31B-72BA-4F86-98A5-85EAEB3B9765}"/>
    <cellStyle name="Comma 5 4 3" xfId="5500" xr:uid="{26CC4AD5-C6F9-4A70-B6BF-E7A11E9099F0}"/>
    <cellStyle name="Comma 5 5" xfId="3949" xr:uid="{C78B86D6-7558-4240-B7BB-61E6231706AA}"/>
    <cellStyle name="Comma 50" xfId="8299" xr:uid="{C089D894-EF9F-44D9-8B72-6C5E9FDCF79B}"/>
    <cellStyle name="Comma 50 2" xfId="8300" xr:uid="{7C9C7D00-26E1-40A7-A8D5-470DE9BB89D6}"/>
    <cellStyle name="Comma 51" xfId="8301" xr:uid="{E021FFE5-F007-4988-BE58-2988D07D4FE6}"/>
    <cellStyle name="Comma 52" xfId="9305" xr:uid="{5C20AC4F-8161-4382-85BC-726C52C9C846}"/>
    <cellStyle name="Comma 53" xfId="20" xr:uid="{00000000-0005-0000-0000-000011000000}"/>
    <cellStyle name="Comma 53 2" xfId="29" xr:uid="{00000000-0005-0000-0000-000012000000}"/>
    <cellStyle name="Comma 54" xfId="9306" xr:uid="{9F5A7CD3-1E9F-4819-A1EB-88E83C40F880}"/>
    <cellStyle name="Comma 55" xfId="9309" xr:uid="{23BF6FAD-F2EE-4395-935F-08376FCBA815}"/>
    <cellStyle name="Comma 56" xfId="9421" xr:uid="{52C9140F-0BF8-4A79-BEEF-157ED703BB07}"/>
    <cellStyle name="Comma 57" xfId="9433" xr:uid="{3CEB4D11-EC2A-4508-BAB8-53F99A9C0924}"/>
    <cellStyle name="Comma 58" xfId="9368" xr:uid="{575E3520-7EFE-44B7-98B7-34E2E9C98C64}"/>
    <cellStyle name="Comma 59" xfId="9513" xr:uid="{92023EF8-89F3-4FF2-9525-D70FC225AFDE}"/>
    <cellStyle name="Comma 6" xfId="167" xr:uid="{660765B4-DFDF-4A0A-9B85-1C3625F77A37}"/>
    <cellStyle name="Comma 6 2" xfId="1795" xr:uid="{ACE8709D-0359-442F-9697-26C5033F53F7}"/>
    <cellStyle name="Comma 6 2 2" xfId="5501" xr:uid="{6616B928-08A6-4249-A9A7-C520FB8CE1AE}"/>
    <cellStyle name="Comma 6 2 3" xfId="8303" xr:uid="{2A723C19-77E5-4B63-96F7-2A757BACCACE}"/>
    <cellStyle name="Comma 6 3" xfId="1796" xr:uid="{DB746F3E-C55A-44F2-A83E-9B043549E7A1}"/>
    <cellStyle name="Comma 6 3 2" xfId="8304" xr:uid="{5FE63215-D92F-4AAE-B420-B65A69379E55}"/>
    <cellStyle name="Comma 6 4" xfId="8305" xr:uid="{81D09B54-965E-4AC1-A713-6DADC2526B8E}"/>
    <cellStyle name="Comma 6 5" xfId="8306" xr:uid="{E2961DD0-9DAC-4A48-8E1E-ECCC4AACC506}"/>
    <cellStyle name="Comma 6 6" xfId="8302" xr:uid="{0DF4FB22-F22A-425F-9364-6BF916E7A299}"/>
    <cellStyle name="Comma 60" xfId="9427" xr:uid="{AF09EC4F-BE2A-4717-A455-4AD35557C463}"/>
    <cellStyle name="Comma 61" xfId="9428" xr:uid="{5E75035A-D1F7-4131-AD47-D9DBEB9D4F39}"/>
    <cellStyle name="Comma 62" xfId="9382" xr:uid="{ECE371EB-227D-4A79-9EB4-38078BDB504E}"/>
    <cellStyle name="Comma 63" xfId="9551" xr:uid="{6785E445-B5B3-4980-9F92-4B5049F33F95}"/>
    <cellStyle name="Comma 64" xfId="9552" xr:uid="{5E4D8472-AB07-4020-BFDE-0BD9A4EBC0D3}"/>
    <cellStyle name="Comma 65" xfId="9553" xr:uid="{5F5A1B17-13EC-4529-A020-887C48ED2709}"/>
    <cellStyle name="Comma 66" xfId="9554" xr:uid="{F8B29052-634D-4848-A0E0-9DD467CD5881}"/>
    <cellStyle name="Comma 67" xfId="9555" xr:uid="{FF42DAE2-F74F-4561-A4E4-595AF1D97829}"/>
    <cellStyle name="Comma 68" xfId="10038" xr:uid="{6A731FE2-839F-4B7D-8F59-2868F18450B6}"/>
    <cellStyle name="Comma 68 2" xfId="11584" xr:uid="{4720F14F-8A1F-4EF7-BA37-F399DE761CAE}"/>
    <cellStyle name="Comma 69" xfId="10043" xr:uid="{7B7E713E-6DFD-4771-B20B-22EE8DD81AB9}"/>
    <cellStyle name="Comma 69 2" xfId="11589" xr:uid="{2C58A26E-E36D-453C-A168-F2441564A333}"/>
    <cellStyle name="Comma 7" xfId="168" xr:uid="{391B997B-952B-48E0-BED0-7A3608F4DE47}"/>
    <cellStyle name="Comma 7 2" xfId="536" xr:uid="{A560207B-CFD2-457C-B7B5-0834EF107064}"/>
    <cellStyle name="Comma 7 2 2" xfId="5502" xr:uid="{7B6E151D-229A-4CD1-8A08-8EE8B98F0C21}"/>
    <cellStyle name="Comma 7 3" xfId="1797" xr:uid="{DEDC3D99-7481-4CF3-867C-ED170CF42B1E}"/>
    <cellStyle name="Comma 7 3 2" xfId="1798" xr:uid="{0F5A8217-1E4E-4B59-9A0E-D8A596473B91}"/>
    <cellStyle name="Comma 7 3 2 2" xfId="1799" xr:uid="{AFA87F40-2E90-4497-84D1-631D17D80752}"/>
    <cellStyle name="Comma 7 3 2 2 2" xfId="5503" xr:uid="{2C355B29-E1FE-4B79-84B8-C2A70404A85E}"/>
    <cellStyle name="Comma 7 3 2 3" xfId="5504" xr:uid="{B0108354-2890-43C6-B1D6-42C2DEE8E7C2}"/>
    <cellStyle name="Comma 7 3 3" xfId="5505" xr:uid="{CB51AB55-DDDC-4E1D-A0EE-2AA761A87EFA}"/>
    <cellStyle name="Comma 7 3 4" xfId="8308" xr:uid="{D36BC1AA-D4D9-4E91-BDC1-A9A86D065F9B}"/>
    <cellStyle name="Comma 7 4" xfId="3950" xr:uid="{EE8C199F-5869-4A2C-B8FE-A2611A4F7942}"/>
    <cellStyle name="Comma 7 5" xfId="8307" xr:uid="{132EBA5E-02A0-46B2-97C6-1D77607E2544}"/>
    <cellStyle name="Comma 70" xfId="10045" xr:uid="{70CC7021-518C-420E-8549-36F121AA0C9B}"/>
    <cellStyle name="Comma 70 2" xfId="11591" xr:uid="{DD63F6CB-19DE-4C15-B4C0-B433E1F17297}"/>
    <cellStyle name="Comma 71" xfId="10047" xr:uid="{203F6A2E-8AB1-4C46-BAC4-325E6372906E}"/>
    <cellStyle name="Comma 71 2" xfId="11593" xr:uid="{81E93A2E-3259-44CE-BA74-0234506DE59C}"/>
    <cellStyle name="Comma 72" xfId="10049" xr:uid="{1232E68C-90D2-4F2E-BC7B-EB4A297EAF64}"/>
    <cellStyle name="Comma 72 2" xfId="11595" xr:uid="{3F49C7C9-D97C-4E0F-B1A4-D679864BBB10}"/>
    <cellStyle name="Comma 73" xfId="10051" xr:uid="{395C2BE6-1B1E-402D-9F73-E3BCCBEF1537}"/>
    <cellStyle name="Comma 73 2" xfId="11597" xr:uid="{4B7447A9-BB71-42CB-BC86-1ED1AFBF7696}"/>
    <cellStyle name="Comma 74" xfId="9569" xr:uid="{DEC4DF9A-9E86-4009-9A3C-9D31FF0928CF}"/>
    <cellStyle name="Comma 74 2" xfId="11115" xr:uid="{7B3A354D-75F8-4AAD-A88A-18E038C8125D}"/>
    <cellStyle name="Comma 75" xfId="9653" xr:uid="{C190DD86-8FCD-42EE-A2A0-76358B369429}"/>
    <cellStyle name="Comma 75 2" xfId="11199" xr:uid="{E8321D73-E82D-43B5-8F01-61C40FB84AC8}"/>
    <cellStyle name="Comma 76" xfId="9766" xr:uid="{B453039E-7400-46A4-AC03-FA0231D0CEFD}"/>
    <cellStyle name="Comma 76 2" xfId="11312" xr:uid="{3CCC3FB6-E0EF-466D-8AEB-4F087F6FEEEC}"/>
    <cellStyle name="Comma 77" xfId="9808" xr:uid="{AFBA52DC-ADC3-42CD-A3C6-A4AB18999F94}"/>
    <cellStyle name="Comma 77 2" xfId="11354" xr:uid="{11D4AF45-1C3A-40E3-B99A-1D869DEA7277}"/>
    <cellStyle name="Comma 78" xfId="14558" xr:uid="{289DC14B-014E-47DA-86CE-F7D393C6E76C}"/>
    <cellStyle name="Comma 8" xfId="169" xr:uid="{E2C07476-1625-4804-82EB-6F99603CD3A5}"/>
    <cellStyle name="Comma 8 2" xfId="1800" xr:uid="{8623DD81-0CD6-4A96-BB59-D1F64D8E53F7}"/>
    <cellStyle name="Comma 8 2 2" xfId="1801" xr:uid="{5B283579-8804-4EB2-961A-CD82F48451EA}"/>
    <cellStyle name="Comma 8 2 2 2" xfId="1802" xr:uid="{956C931C-DF60-4FE0-A38D-8E5A3EA761FE}"/>
    <cellStyle name="Comma 8 2 3" xfId="8310" xr:uid="{8BD5A56D-99B4-4D53-B064-5C70618E782B}"/>
    <cellStyle name="Comma 8 3" xfId="3951" xr:uid="{EC46499F-2545-4025-B9B0-5AA1A88F503A}"/>
    <cellStyle name="Comma 8 4" xfId="8309" xr:uid="{49C0049C-BDAB-4932-8BD4-4F93030BAD6A}"/>
    <cellStyle name="Comma 9" xfId="170" xr:uid="{63034C5C-75D5-4CD1-96A2-5E45995EC895}"/>
    <cellStyle name="Comma 9 2" xfId="171" xr:uid="{C4E72DD6-F449-44B9-87DD-EEDD937714C9}"/>
    <cellStyle name="Comma 9 2 2" xfId="538" xr:uid="{E87C01DA-8E87-4AE9-9403-3EA3F783CA7C}"/>
    <cellStyle name="Comma 9 2 2 2" xfId="1803" xr:uid="{C69A4087-EF36-4B8D-8973-D848165EA748}"/>
    <cellStyle name="Comma 9 2 2 2 2" xfId="1804" xr:uid="{E8AF929D-A0DF-485C-B9F3-F058EEC72772}"/>
    <cellStyle name="Comma 9 2 2 2 2 2" xfId="5506" xr:uid="{D2732128-364A-4E16-A160-1226B3FE7868}"/>
    <cellStyle name="Comma 9 2 2 2 3" xfId="5507" xr:uid="{64EEF296-EA50-409B-9C69-D6A0E613DBC3}"/>
    <cellStyle name="Comma 9 2 2 3" xfId="5508" xr:uid="{2F0E53FD-CE94-47C2-AAB7-97500EE331E3}"/>
    <cellStyle name="Comma 9 2 3" xfId="3952" xr:uid="{58A595B5-D785-4DB9-BDC0-DEA996054283}"/>
    <cellStyle name="Comma 9 3" xfId="537" xr:uid="{E930CC09-4492-45BF-80DA-1DD9309E7E1A}"/>
    <cellStyle name="Comma 9 3 2" xfId="1805" xr:uid="{6C276B99-48D2-469B-9E56-AE752BE6EDA4}"/>
    <cellStyle name="Comma 9 3 2 2" xfId="1806" xr:uid="{184D3331-3DA9-4720-B2C9-64668D1F30DB}"/>
    <cellStyle name="Comma 9 3 2 2 2" xfId="5509" xr:uid="{39071419-695C-4F22-BFE6-3DAD058B0E58}"/>
    <cellStyle name="Comma 9 3 2 3" xfId="5510" xr:uid="{7ADC5E5D-C975-4F6E-AB4D-753B0BC71754}"/>
    <cellStyle name="Comma 9 3 3" xfId="5511" xr:uid="{282C2004-1ECF-4502-AD0A-678E518DDC53}"/>
    <cellStyle name="Comma 9 4" xfId="1807" xr:uid="{E5666441-09EC-487B-964F-ED722ED90681}"/>
    <cellStyle name="Comma 9 4 2" xfId="5512" xr:uid="{11B7A3BA-8EB1-4917-BDA2-3D2FBAC427A6}"/>
    <cellStyle name="Comma 9 5" xfId="1808" xr:uid="{6334406D-8078-4E4D-AD6B-904A014F3911}"/>
    <cellStyle name="Comma 9 5 2" xfId="5513" xr:uid="{C8158EAC-085E-4647-883D-CF0D48C9E037}"/>
    <cellStyle name="Comma 9 6" xfId="1809" xr:uid="{AB2BC608-FCF1-4093-82A1-E8D2050127B7}"/>
    <cellStyle name="Comma 9 6 2" xfId="5514" xr:uid="{23D2F894-93D8-4EA1-97BD-7B2FE1BE16D0}"/>
    <cellStyle name="Comma 9 7" xfId="1810" xr:uid="{75B51298-066A-4796-B1F6-21027FCE72D2}"/>
    <cellStyle name="Comma 9 7 2" xfId="5515" xr:uid="{992654AF-8E68-486B-AB9B-ADCE43D6E0BA}"/>
    <cellStyle name="Comma 9 8" xfId="5516" xr:uid="{8B4AF013-FAD4-4760-BA89-8905FD3C683F}"/>
    <cellStyle name="Comma 9 9" xfId="8311" xr:uid="{CAA88387-BC92-4912-82EC-34CCBED1AAF2}"/>
    <cellStyle name="Comma 99" xfId="8312" xr:uid="{19DED6F6-CD58-49F4-A24F-02D85E46B466}"/>
    <cellStyle name="Comma0" xfId="8313" xr:uid="{E20AF59E-5E77-4C7C-BB32-D2F03326D727}"/>
    <cellStyle name="Comma0 2" xfId="8314" xr:uid="{E3359594-52F0-49A7-8434-DC99F150B959}"/>
    <cellStyle name="Comma0 2 2" xfId="8315" xr:uid="{E7AB0FD5-B4A9-4176-BCFE-C05AA952AF69}"/>
    <cellStyle name="Comma0 2 3" xfId="8316" xr:uid="{0AA689BE-D94F-4A21-BC68-F2851185FED3}"/>
    <cellStyle name="Comma0 2 4" xfId="8317" xr:uid="{D5767E6C-E105-44E3-94F2-ED7117A1A214}"/>
    <cellStyle name="Comma0 3" xfId="8318" xr:uid="{4F627A3F-6E8F-481B-BAE6-42BECBD0EAAE}"/>
    <cellStyle name="Comma0 3 2" xfId="8319" xr:uid="{52253EBF-C66D-4BD8-9C95-02037380BB86}"/>
    <cellStyle name="Comma0 3 3" xfId="8320" xr:uid="{5D0D9556-3E7E-47FF-920B-15ABE6EF0D66}"/>
    <cellStyle name="Comma0 3 4" xfId="8321" xr:uid="{4463E17D-F6E6-44E3-B908-773EEF5BBC65}"/>
    <cellStyle name="Comma0 4" xfId="8322" xr:uid="{0DF82DBD-0FDC-45BC-9B97-8DF9FD49667C}"/>
    <cellStyle name="Comma0 5" xfId="8323" xr:uid="{7770FB14-99EC-4B26-A020-FA11797E666B}"/>
    <cellStyle name="Comma0 6" xfId="8324" xr:uid="{08F5B69B-B679-478C-9F55-488DD78F6DF7}"/>
    <cellStyle name="Comma0 7" xfId="8325" xr:uid="{60A6EB74-8F54-4641-810D-E13684A39C76}"/>
    <cellStyle name="Comma0 8" xfId="8326" xr:uid="{D526DE88-4D40-4385-852A-8794610B34DB}"/>
    <cellStyle name="Currency [0]b" xfId="8327" xr:uid="{B8BF5EDD-95E6-4C9A-B1FE-C0057D2FEE7F}"/>
    <cellStyle name="Currency 2" xfId="36" xr:uid="{D6385822-1FC7-42D5-A597-36353C46F109}"/>
    <cellStyle name="Currency 2 2" xfId="1811" xr:uid="{032E816A-1148-4F9A-AE04-CD0C92B4F72C}"/>
    <cellStyle name="Currency 2 2 2" xfId="1812" xr:uid="{B1E052E3-E251-49BB-A9E0-DBFF46BD7409}"/>
    <cellStyle name="Currency 2 2 2 2" xfId="1813" xr:uid="{BE0E29A3-758A-45AF-B5FB-F979FFD24703}"/>
    <cellStyle name="Currency 2 3" xfId="3953" xr:uid="{7714E5A7-53C3-48B6-BD0F-C69F13808586}"/>
    <cellStyle name="Currency 2 4" xfId="8329" xr:uid="{FB0BF014-F46F-499A-B457-3AB17F9F87AD}"/>
    <cellStyle name="Currency 2 5" xfId="8330" xr:uid="{AF8C3C8C-8986-46CC-93E7-5B5ADC9845C0}"/>
    <cellStyle name="Currency 2 6" xfId="8331" xr:uid="{2420677B-156B-4581-899A-9864C2C41CA9}"/>
    <cellStyle name="Currency 2 7" xfId="8328" xr:uid="{D09352CB-51E6-41C0-A96F-751479F108E8}"/>
    <cellStyle name="Currency 3" xfId="1814" xr:uid="{AE3C63B3-3C5C-4D5F-8CA9-CC5ADF928F78}"/>
    <cellStyle name="Currency 3 2" xfId="5517" xr:uid="{27EEFE7B-CB90-46FC-A980-DD630FDF8506}"/>
    <cellStyle name="Currency 3 3" xfId="8332" xr:uid="{F7328129-D6EB-4758-B238-07D74714A2D6}"/>
    <cellStyle name="Currency 3 4" xfId="9303" xr:uid="{E9526450-0C0B-4248-B9F2-63FA057106D7}"/>
    <cellStyle name="Currency 3 5" xfId="14561" xr:uid="{F1B8A975-A9F9-49FF-A892-4A3C776B94E8}"/>
    <cellStyle name="Currency 4" xfId="8333" xr:uid="{60F3C721-6E46-495C-8541-1E2FC6D8BBF2}"/>
    <cellStyle name="Currency 5" xfId="9302" xr:uid="{EE1E5ECF-F000-4182-811E-47EEC7053857}"/>
    <cellStyle name="currency(2)" xfId="8334" xr:uid="{6AD66333-70F1-4A5E-BFD3-E9195E0564B2}"/>
    <cellStyle name="currency(2) 2" xfId="8335" xr:uid="{59766756-E97F-488B-AA42-9C54E1B57FC7}"/>
    <cellStyle name="currency(2) 3" xfId="8336" xr:uid="{8A572DE9-661A-4D72-B0F0-D8B1CC22CCC9}"/>
    <cellStyle name="Currency0" xfId="8337" xr:uid="{CC14C608-2606-45E7-8560-BBF124617901}"/>
    <cellStyle name="Currency0 10" xfId="8338" xr:uid="{4C4740D8-1336-4A5D-95D5-27D782AB485B}"/>
    <cellStyle name="Currency0 11" xfId="8339" xr:uid="{E42B7EE0-E4C8-468F-8FDA-531BA029B0C1}"/>
    <cellStyle name="Currency0 12" xfId="8340" xr:uid="{9097194A-F4F9-4DCD-9BDA-79089FAE00E6}"/>
    <cellStyle name="Currency0 13" xfId="8341" xr:uid="{D803DD2D-A038-408D-BC86-AFE34CD06039}"/>
    <cellStyle name="Currency0 14" xfId="8342" xr:uid="{2E26019E-18AC-40EE-BAD0-75064BBB83D2}"/>
    <cellStyle name="Currency0 15" xfId="8343" xr:uid="{0B75A668-6874-43DE-9B23-B33F74AC6D32}"/>
    <cellStyle name="Currency0 16" xfId="8344" xr:uid="{C1741AA3-5D44-4609-9398-CF51BA8D3990}"/>
    <cellStyle name="Currency0 17" xfId="8345" xr:uid="{79B6BFA3-2E63-4E4A-86FA-4DA389A9BFD6}"/>
    <cellStyle name="Currency0 18" xfId="8346" xr:uid="{9914207A-192A-4058-8D6B-0E8E1F7F39E8}"/>
    <cellStyle name="Currency0 19" xfId="8347" xr:uid="{2B810C5E-9679-407D-AC9D-5B35566FA664}"/>
    <cellStyle name="Currency0 2" xfId="8348" xr:uid="{7993FB36-60E1-4439-9E4E-99E134201433}"/>
    <cellStyle name="Currency0 20" xfId="8349" xr:uid="{265A7387-8795-4230-8A87-59DEF52C7320}"/>
    <cellStyle name="Currency0 21" xfId="8350" xr:uid="{E6C09AEC-786E-4474-A71B-4596AAD38F38}"/>
    <cellStyle name="Currency0 22" xfId="8351" xr:uid="{A73C35F3-4DE1-4C92-88F1-D24AE18805B8}"/>
    <cellStyle name="Currency0 23" xfId="8352" xr:uid="{17EA7443-CDC3-4E2F-A19A-469ACCC5F80C}"/>
    <cellStyle name="Currency0 24" xfId="8353" xr:uid="{E3E57613-76E6-483A-AF5D-5E243824B220}"/>
    <cellStyle name="Currency0 25" xfId="8354" xr:uid="{7EC9D4B8-F700-4743-88EA-34297F2F411D}"/>
    <cellStyle name="Currency0 26" xfId="8355" xr:uid="{04CBBD63-ED33-4582-B109-9F4FDE6B3EF9}"/>
    <cellStyle name="Currency0 27" xfId="8356" xr:uid="{62044CA5-1CC5-46D2-A700-8A1C9C7CE70F}"/>
    <cellStyle name="Currency0 28" xfId="8357" xr:uid="{F8A8BEC5-0380-4DE2-9B44-92D1D58C2683}"/>
    <cellStyle name="Currency0 29" xfId="8358" xr:uid="{704FF9FC-98BB-41EC-B99F-7FB30A55F933}"/>
    <cellStyle name="Currency0 3" xfId="8359" xr:uid="{795A58E9-472D-48BD-92ED-4825AE599B06}"/>
    <cellStyle name="Currency0 30" xfId="8360" xr:uid="{58D35CEA-3565-4F2D-8082-071C3F792D4C}"/>
    <cellStyle name="Currency0 31" xfId="8361" xr:uid="{E17DA871-B970-4B04-A093-83E662F3173F}"/>
    <cellStyle name="Currency0 32" xfId="8362" xr:uid="{583E6FDB-CD7D-4711-9253-ABDEA812F12E}"/>
    <cellStyle name="Currency0 33" xfId="8363" xr:uid="{64E654C2-109E-4339-945A-90FE5C3FE53D}"/>
    <cellStyle name="Currency0 34" xfId="8364" xr:uid="{EA88F711-E1C0-436B-85F0-BEDD0A51BF1B}"/>
    <cellStyle name="Currency0 4" xfId="8365" xr:uid="{131BAE88-FE99-4612-A1B8-3C0D37D1FB48}"/>
    <cellStyle name="Currency0 5" xfId="8366" xr:uid="{38A91BFF-3400-4B13-B2DA-9DAEEC9942AD}"/>
    <cellStyle name="Currency0 6" xfId="8367" xr:uid="{CFF1376B-4822-49CE-928A-1759CE32D142}"/>
    <cellStyle name="Currency0 7" xfId="8368" xr:uid="{CBD7DFA5-ED5D-4B4E-B430-B816C7FBF3CB}"/>
    <cellStyle name="Currency0 8" xfId="8369" xr:uid="{43AB7901-CD2F-45E3-B526-3AF6C8B7ACAD}"/>
    <cellStyle name="Currency0 9" xfId="8370" xr:uid="{33AF958B-A960-4844-8034-2CC3F24316DB}"/>
    <cellStyle name="Currency0_SUPPLEMENTARY SHEETS" xfId="8371" xr:uid="{327DC04C-5906-48AC-8B3F-BE2F052BE6FC}"/>
    <cellStyle name="Date" xfId="8372" xr:uid="{994DBECB-E4A2-4EBE-A3DD-8551F21AEE7F}"/>
    <cellStyle name="Date 2" xfId="8373" xr:uid="{CD93DC65-7ED3-4B58-8E23-7FD29244390E}"/>
    <cellStyle name="Date 2 2" xfId="8374" xr:uid="{FF600DE3-E40A-4612-8C44-E0DB4065C3FB}"/>
    <cellStyle name="Date 2 3" xfId="8375" xr:uid="{DFC29240-1694-4D62-8ABC-D95853565F54}"/>
    <cellStyle name="Date 2 4" xfId="8376" xr:uid="{31DFB503-6E61-4F19-BAAF-2616E2A2F57A}"/>
    <cellStyle name="Date 3" xfId="8377" xr:uid="{32E2C83B-4142-4B78-94AC-F529CA215C0B}"/>
    <cellStyle name="Date 3 2" xfId="8378" xr:uid="{DA89C374-C169-415A-A154-938E9B2CFE46}"/>
    <cellStyle name="Date 3 3" xfId="8379" xr:uid="{5249DE94-4BB6-461F-B936-26F9E599BC0E}"/>
    <cellStyle name="Date 3 4" xfId="8380" xr:uid="{FE3011C8-7D92-480A-A488-0CED6BEDE9E4}"/>
    <cellStyle name="Date 4" xfId="8381" xr:uid="{CE713439-249B-410D-A331-7BFC80F382E3}"/>
    <cellStyle name="Date 5" xfId="8382" xr:uid="{02326663-1328-4841-A0AB-7553A9A5C1C8}"/>
    <cellStyle name="Date 6" xfId="8383" xr:uid="{371B76F8-6B2D-4759-9F4F-D4F54B9935DF}"/>
    <cellStyle name="Date 7" xfId="8384" xr:uid="{D6D295DA-1EC1-4702-9A0D-C20B2E61DCEA}"/>
    <cellStyle name="Date 8" xfId="8385" xr:uid="{F36AE5DF-0914-462C-B4F6-784053896E2B}"/>
    <cellStyle name="Dezimal_Tabelle1" xfId="172" xr:uid="{AE4A7857-DFA8-4964-8B24-ABA5744378D2}"/>
    <cellStyle name="Euro" xfId="8386" xr:uid="{5EEAD377-3088-4062-B2E3-EECCEAB8D26F}"/>
    <cellStyle name="Euro 10" xfId="8387" xr:uid="{81A512A1-8DB1-4090-BE80-05E040A42ED4}"/>
    <cellStyle name="Euro 11" xfId="8388" xr:uid="{64ED5A66-47A4-4ABB-9115-2FBB6BE62795}"/>
    <cellStyle name="Euro 12" xfId="8389" xr:uid="{32EA7225-2DEF-4FAE-A1E6-AFC99F7BC577}"/>
    <cellStyle name="Euro 13" xfId="8390" xr:uid="{0B21B89A-6378-49EA-AC1E-B7AF6F1708D2}"/>
    <cellStyle name="Euro 14" xfId="8391" xr:uid="{C4DC2627-E5C9-495C-A22A-0C1927624800}"/>
    <cellStyle name="Euro 15" xfId="8392" xr:uid="{2BBB2DDB-0156-447C-8734-F5D60FC2E223}"/>
    <cellStyle name="Euro 16" xfId="8393" xr:uid="{F221DF2D-57A0-4F74-A677-A0C08B29D350}"/>
    <cellStyle name="Euro 17" xfId="8394" xr:uid="{89E98D96-18F1-4CFD-A4DC-95700CFB9EF3}"/>
    <cellStyle name="Euro 18" xfId="8395" xr:uid="{FC23302C-C78D-4F2B-916B-67D755D5AD1B}"/>
    <cellStyle name="Euro 2" xfId="8396" xr:uid="{85F67347-B1EE-4910-9090-446D68546FC5}"/>
    <cellStyle name="Euro 3" xfId="8397" xr:uid="{1D6FA593-B186-4B37-B8AB-C854D7F07EDB}"/>
    <cellStyle name="Euro 4" xfId="8398" xr:uid="{E0B61F1F-3E79-4649-87FC-8725B5544C56}"/>
    <cellStyle name="Euro 5" xfId="8399" xr:uid="{B99AE3CF-B9D8-4A9A-83CF-7D220BC23090}"/>
    <cellStyle name="Euro 6" xfId="8400" xr:uid="{3A4DBAEE-4522-4194-B67A-0A434D08327F}"/>
    <cellStyle name="Euro 7" xfId="8401" xr:uid="{4F57C188-6B85-45A9-B3B6-58C0C2A02386}"/>
    <cellStyle name="Euro 8" xfId="8402" xr:uid="{27DB8292-0AD7-4E24-BBFC-8A5E686E032A}"/>
    <cellStyle name="Euro 9" xfId="8403" xr:uid="{2B0180B5-703C-46E8-8682-3139AB6C5A3E}"/>
    <cellStyle name="Explanatory Text 2 2" xfId="8404" xr:uid="{77DD843F-D515-459C-B90A-709C02D70D3C}"/>
    <cellStyle name="Explanatory Text 2 3" xfId="8405" xr:uid="{ECCA9BCE-61AD-4922-9128-59B17E6DA339}"/>
    <cellStyle name="Explanatory Text 2 4" xfId="8406" xr:uid="{69B52235-A416-4CCD-9D93-FFEFF3681987}"/>
    <cellStyle name="Explanatory Text 2 5" xfId="8407" xr:uid="{28533F0F-7614-4A2B-AC9F-CE278F2F79BB}"/>
    <cellStyle name="Explanatory Text 2 6" xfId="8408" xr:uid="{A436F54D-38C9-4A87-A6F1-9D6D83904768}"/>
    <cellStyle name="Explanatory Text 3" xfId="8409" xr:uid="{0578A277-86C2-4AAE-8F6F-9A20A421739A}"/>
    <cellStyle name="Explanatory Text 4" xfId="8410" xr:uid="{2DB4A880-F511-418A-BF1C-BD2B102B9DBF}"/>
    <cellStyle name="Explanatory Text 5" xfId="8411" xr:uid="{93120FC1-4308-4816-BC51-1C2AE422CA69}"/>
    <cellStyle name="Explanatory Text 6" xfId="8412" xr:uid="{0C18714D-B030-46EE-8F27-D41E8AF3EB62}"/>
    <cellStyle name="Fixed" xfId="8413" xr:uid="{27B6A39A-3706-4FD5-9CEB-51602253EA0C}"/>
    <cellStyle name="Fixed 2" xfId="8414" xr:uid="{41235DF9-6492-4EE7-BCC0-F2E69BE421F6}"/>
    <cellStyle name="Fixed 2 2" xfId="8415" xr:uid="{8594A9F4-4490-4145-9950-E936288C1574}"/>
    <cellStyle name="Fixed 2 3" xfId="8416" xr:uid="{3D95E220-26D7-4D3F-AAAF-C99735B68BC0}"/>
    <cellStyle name="Fixed 2 4" xfId="8417" xr:uid="{6C6F9070-424B-4C75-A9F6-D3E4002EB777}"/>
    <cellStyle name="Fixed 3" xfId="8418" xr:uid="{889BDBF2-7F31-4D89-A33F-85241119169C}"/>
    <cellStyle name="Fixed 3 2" xfId="8419" xr:uid="{75937B65-4C0F-4A43-8E29-E7682A212712}"/>
    <cellStyle name="Fixed 3 3" xfId="8420" xr:uid="{C897E0C2-868A-4122-9DD8-2ED835952092}"/>
    <cellStyle name="Fixed 3 4" xfId="8421" xr:uid="{BAAD8CDD-8349-483D-86A8-5A3EDC1A1B24}"/>
    <cellStyle name="Fixed 4" xfId="8422" xr:uid="{38E26FB4-56D1-4DF8-858C-AC05D51671E6}"/>
    <cellStyle name="Fixed 5" xfId="8423" xr:uid="{6F696519-F7F8-4DFB-8A25-D49E46A2E36E}"/>
    <cellStyle name="Fixed 6" xfId="8424" xr:uid="{2EE41385-B375-436E-94ED-42166024D938}"/>
    <cellStyle name="Fixed 7" xfId="8425" xr:uid="{2813753B-49CA-40B0-B05D-33D2E2733676}"/>
    <cellStyle name="Fixed 8" xfId="8426" xr:uid="{00771F9E-FBFE-4812-BAE0-73E572C80841}"/>
    <cellStyle name="Good 2 2" xfId="8427" xr:uid="{35560A08-E257-47EB-9191-BB456F7E86DD}"/>
    <cellStyle name="Good 2 3" xfId="8428" xr:uid="{579C3EA9-707F-4BC0-937C-2898171C31AD}"/>
    <cellStyle name="Good 2 4" xfId="8429" xr:uid="{E976486E-E619-483E-9E41-DDB3169B5E7F}"/>
    <cellStyle name="Good 2 5" xfId="8430" xr:uid="{E9A184B8-8F95-4FE7-B14C-5CB8A8AEB419}"/>
    <cellStyle name="Good 2 6" xfId="8431" xr:uid="{EE497FAA-5CEC-4536-A0EF-3D329A588F89}"/>
    <cellStyle name="Good 3" xfId="8432" xr:uid="{7E057593-8C28-4F13-BA63-0DF0C3707397}"/>
    <cellStyle name="Good 4" xfId="8433" xr:uid="{BAB84BCC-8955-4DC1-BCF6-1C6AB8F69547}"/>
    <cellStyle name="Good 5" xfId="8434" xr:uid="{14140B6E-E43E-430C-A210-BF8F78D41D61}"/>
    <cellStyle name="Good 6" xfId="8435" xr:uid="{265360F3-73EC-4920-A8A8-3E10E14EF5A2}"/>
    <cellStyle name="Grey" xfId="8436" xr:uid="{EDD42B09-4D93-40ED-BD3C-2D6100F1D437}"/>
    <cellStyle name="Header1" xfId="8437" xr:uid="{05CE9ECF-43B7-428F-8C33-01058D14D7EF}"/>
    <cellStyle name="Header2" xfId="8438" xr:uid="{13C5E8A9-D8ED-4287-A115-3DAF6E522435}"/>
    <cellStyle name="Header2 2" xfId="8439" xr:uid="{56860B93-95E0-4080-9CB4-558D7300800A}"/>
    <cellStyle name="Header2 2 2" xfId="9800" xr:uid="{6F87616D-5FF9-49BB-8AD2-21DEFDC311A5}"/>
    <cellStyle name="Header2 2 2 2" xfId="11346" xr:uid="{12C73AB3-CAC9-4863-87CD-2F993446C0BD}"/>
    <cellStyle name="Header2 2 2 3" xfId="12636" xr:uid="{AF259E31-299B-4A16-A8A3-C79C80D54579}"/>
    <cellStyle name="Header2 2 2 4" xfId="13828" xr:uid="{10836E7A-ECEB-4E2B-8443-FD0B0B4712CB}"/>
    <cellStyle name="Header2 2 3" xfId="9559" xr:uid="{8C21A9AD-7FB3-4788-B8A6-C1CFC6C97420}"/>
    <cellStyle name="Header2 2 3 2" xfId="11105" xr:uid="{691B303A-E72B-45A7-87AF-92575C518596}"/>
    <cellStyle name="Header2 2 3 3" xfId="12401" xr:uid="{A4ADA993-E783-4710-9654-32619898764D}"/>
    <cellStyle name="Header2 2 3 4" xfId="13593" xr:uid="{21A4ACF3-2C85-4ABC-9AF1-FB3D096F12D6}"/>
    <cellStyle name="Header2 2 4" xfId="10266" xr:uid="{5BB08B14-B9C0-4999-9241-BD8564117C44}"/>
    <cellStyle name="Header2 2 4 2" xfId="11812" xr:uid="{DA34F706-6FD2-41C7-9A65-AB83D81C9A79}"/>
    <cellStyle name="Header2 2 4 3" xfId="13085" xr:uid="{F1A6A174-2EA6-4F32-A053-0C868731B712}"/>
    <cellStyle name="Header2 2 4 4" xfId="14277" xr:uid="{64D80A0A-8972-4B6D-89B0-6B89CA224A42}"/>
    <cellStyle name="Header2 2 5" xfId="10700" xr:uid="{C8216231-A8F0-4BF5-9978-A717A807854B}"/>
    <cellStyle name="Header2 2 6" xfId="10727" xr:uid="{D946168A-882F-43EB-B4A1-F13EAA828689}"/>
    <cellStyle name="Header2 3" xfId="9799" xr:uid="{47671C5D-0BF1-424D-A4C8-E637399E2087}"/>
    <cellStyle name="Header2 3 2" xfId="11345" xr:uid="{CDCE723B-DFF0-47FB-9519-EC4E982DB8C8}"/>
    <cellStyle name="Header2 3 3" xfId="12635" xr:uid="{DEE01429-65F9-4188-885F-D4B244B3F75E}"/>
    <cellStyle name="Header2 3 4" xfId="13827" xr:uid="{2AC94A2C-FE11-4DD2-88DD-E1C18D3680A5}"/>
    <cellStyle name="Header2 4" xfId="9564" xr:uid="{C50A4C80-11C9-4EC7-B27A-311F4D825DBB}"/>
    <cellStyle name="Header2 4 2" xfId="11110" xr:uid="{F51B7420-C3C6-4252-A570-25F38B269FF4}"/>
    <cellStyle name="Header2 4 3" xfId="12406" xr:uid="{C6EF095F-28C9-4CD3-A37D-65508686F959}"/>
    <cellStyle name="Header2 4 4" xfId="13598" xr:uid="{DE239F4B-77E0-4CFE-B3C3-069D64EF3C04}"/>
    <cellStyle name="Header2 5" xfId="10265" xr:uid="{A5F29912-9876-4D63-8FC9-5EA8B863B5AE}"/>
    <cellStyle name="Header2 5 2" xfId="11811" xr:uid="{17479C74-3B8B-438B-BAC0-CCCEE82BBF62}"/>
    <cellStyle name="Header2 5 3" xfId="13084" xr:uid="{68585E94-503E-4382-A523-9C4E8C8A7319}"/>
    <cellStyle name="Header2 5 4" xfId="14276" xr:uid="{B9D994CB-B7B6-455C-8ECA-764833F9C322}"/>
    <cellStyle name="Header2 6" xfId="10699" xr:uid="{0AE78C87-DDD2-4536-9D14-493E755DAD22}"/>
    <cellStyle name="Header2 7" xfId="10726" xr:uid="{D0EDF6BF-79AD-4027-8550-A8D8A0EB557A}"/>
    <cellStyle name="Heading 1 2 2" xfId="8440" xr:uid="{46E95A5A-CEB4-4327-84FC-2B703399ABE1}"/>
    <cellStyle name="Heading 1 2 3" xfId="8441" xr:uid="{F2EA13B6-7F29-440F-B303-7F64C72F3714}"/>
    <cellStyle name="Heading 1 2 4" xfId="8442" xr:uid="{7D06459B-918B-4E50-935D-57AC0FEE29E2}"/>
    <cellStyle name="Heading 1 2 5" xfId="8443" xr:uid="{3A9EF913-093F-448C-BFB0-30CD68C98C20}"/>
    <cellStyle name="Heading 1 2 6" xfId="8444" xr:uid="{AB5485D3-F14D-4A0E-97D7-4D2F69BC2EC1}"/>
    <cellStyle name="Heading 1 3" xfId="8445" xr:uid="{7017E40A-A1DF-4FF1-9200-B89A8CEDF049}"/>
    <cellStyle name="Heading 1 4" xfId="8446" xr:uid="{9EAE4234-A15F-402F-BD21-AC848D983D84}"/>
    <cellStyle name="Heading 1 5" xfId="8447" xr:uid="{90100CA2-5EA5-474F-B09C-C6FF8ECE1D9D}"/>
    <cellStyle name="Heading 1 6" xfId="8448" xr:uid="{F5519B7D-A796-4B3A-AC73-6E2E7BB2DE3D}"/>
    <cellStyle name="Heading 2 2 2" xfId="8449" xr:uid="{E3EE0619-FFA4-46D0-BC3D-7A1F3CCEB9B2}"/>
    <cellStyle name="Heading 2 2 3" xfId="8450" xr:uid="{77D5A3DE-9803-40F5-A5A3-75C9CE2C7A00}"/>
    <cellStyle name="Heading 2 2 4" xfId="8451" xr:uid="{D75B3946-8F3B-4284-A1C8-22978F7731C5}"/>
    <cellStyle name="Heading 2 2 5" xfId="8452" xr:uid="{4AB09919-7B6A-4371-B1C0-2C82FEED8B17}"/>
    <cellStyle name="Heading 2 2 6" xfId="8453" xr:uid="{8152D309-1542-4456-A5D0-0501C71C156B}"/>
    <cellStyle name="Heading 2 3" xfId="8454" xr:uid="{CB2ABE43-1E60-43CE-8D80-551B500D7508}"/>
    <cellStyle name="Heading 2 4" xfId="8455" xr:uid="{14D32FB6-8CFB-4C28-A27B-D555DE92E4E7}"/>
    <cellStyle name="Heading 2 5" xfId="8456" xr:uid="{FEAC233F-25C7-45CC-A6B9-F55F3D1F6713}"/>
    <cellStyle name="Heading 2 6" xfId="8457" xr:uid="{885E5915-72D9-47E6-9C8E-8710670EA553}"/>
    <cellStyle name="Heading 3 2 2" xfId="8458" xr:uid="{745D3F8C-5E5D-4103-A46D-07C991F8DD08}"/>
    <cellStyle name="Heading 3 2 3" xfId="8459" xr:uid="{4B9A6DCA-24D1-48D0-9177-00655092B0AD}"/>
    <cellStyle name="Heading 3 2 4" xfId="8460" xr:uid="{7C73CB9E-852D-4732-8E8C-164ABC80A5E0}"/>
    <cellStyle name="Heading 3 2 5" xfId="8461" xr:uid="{B9764FED-CF21-4286-A41D-E3B5B87268F2}"/>
    <cellStyle name="Heading 3 2 6" xfId="8462" xr:uid="{3267D5A0-B58B-4F67-8049-005EB59207D5}"/>
    <cellStyle name="Heading 3 3" xfId="8463" xr:uid="{F52266E9-5400-47A4-8EEF-CD7E66A43D60}"/>
    <cellStyle name="Heading 3 4" xfId="8464" xr:uid="{DDE167E9-1F6F-489D-85D6-1819324D6440}"/>
    <cellStyle name="Heading 3 5" xfId="8465" xr:uid="{B155434D-06F4-49B3-ABDD-2EF2DD231573}"/>
    <cellStyle name="Heading 3 6" xfId="8466" xr:uid="{311B644F-C0E9-41F5-AC40-92B38AF31B83}"/>
    <cellStyle name="Heading 4 2 2" xfId="8467" xr:uid="{EC7F1950-D008-481F-85AF-00868CF8A428}"/>
    <cellStyle name="Heading 4 2 3" xfId="8468" xr:uid="{5925C361-9A5F-449D-8CD5-26D0B632C180}"/>
    <cellStyle name="Heading 4 2 4" xfId="8469" xr:uid="{6F785230-27E7-485C-8D4E-030A9F3F7818}"/>
    <cellStyle name="Heading 4 2 5" xfId="8470" xr:uid="{31D705B3-376C-4729-B526-E6FE2EAB7105}"/>
    <cellStyle name="Heading 4 2 6" xfId="8471" xr:uid="{F8F013FD-B321-4000-92E4-65B9001B88C5}"/>
    <cellStyle name="Heading 4 3" xfId="8472" xr:uid="{F0B44AEB-E5F3-4A10-B5C8-7E0852FEC714}"/>
    <cellStyle name="Heading 4 4" xfId="8473" xr:uid="{102C947B-392C-4EE4-A6CA-7F7CA3965F5F}"/>
    <cellStyle name="Heading 4 5" xfId="8474" xr:uid="{62164577-62D1-4F8A-AA7D-CD2F97C0C439}"/>
    <cellStyle name="Heading 4 6" xfId="8475" xr:uid="{036C326F-5050-47D1-A370-0A255C6D5759}"/>
    <cellStyle name="Hyperlink 2" xfId="8476" xr:uid="{397E6D2C-7FA1-4E57-98A2-25DC4A5A0557}"/>
    <cellStyle name="Ian" xfId="8477" xr:uid="{730A61E1-0FE6-43EB-B8B7-E1300C1057CA}"/>
    <cellStyle name="Ian 10" xfId="8478" xr:uid="{95815C21-153D-4E7E-8616-2B1F319C0361}"/>
    <cellStyle name="Ian 11" xfId="8479" xr:uid="{BC271096-73F7-4C9C-80E3-9991C6A6136E}"/>
    <cellStyle name="Ian 12" xfId="8480" xr:uid="{6C8011A0-6229-4637-8CD2-836B2D436AC1}"/>
    <cellStyle name="Ian 13" xfId="8481" xr:uid="{B5A79E16-BD30-473C-AC0B-0D8CF5DDBA35}"/>
    <cellStyle name="Ian 14" xfId="8482" xr:uid="{29ED4176-2881-4806-B2E3-3BCFBDCEAABD}"/>
    <cellStyle name="Ian 15" xfId="8483" xr:uid="{EED08446-065E-4D39-88D4-20208A8D3ABA}"/>
    <cellStyle name="Ian 16" xfId="8484" xr:uid="{51CEB9C4-3557-43DB-AE9E-A188EBB70DF1}"/>
    <cellStyle name="Ian 17" xfId="8485" xr:uid="{0B0BFB20-8DCA-4B8F-8A71-016C55EEB791}"/>
    <cellStyle name="Ian 18" xfId="8486" xr:uid="{FE3A7413-3480-4665-AC4D-0296970CF9C9}"/>
    <cellStyle name="Ian 2" xfId="8487" xr:uid="{535D30E1-733C-416A-9835-50B4052C3CA1}"/>
    <cellStyle name="Ian 3" xfId="8488" xr:uid="{C5D5745F-EB5E-4D5C-ACE8-466E4066EA82}"/>
    <cellStyle name="Ian 4" xfId="8489" xr:uid="{3D93549C-F9FE-4CF2-9E44-6F3B5B5E27D0}"/>
    <cellStyle name="Ian 5" xfId="8490" xr:uid="{98A4E214-581A-41FD-9DFD-874FF59FB9DB}"/>
    <cellStyle name="Ian 6" xfId="8491" xr:uid="{CB973E7D-BEBD-49C8-A976-DB7116C5F368}"/>
    <cellStyle name="Ian 7" xfId="8492" xr:uid="{371ABEAF-4D84-4134-ACFF-9A5F353EE94E}"/>
    <cellStyle name="Ian 8" xfId="8493" xr:uid="{AB2E3A08-06F1-45B6-86E4-644396BFF054}"/>
    <cellStyle name="Ian 9" xfId="8494" xr:uid="{C9F24040-B7A1-4CE4-93D1-EE7DB6C0643F}"/>
    <cellStyle name="Ian_CAPEX" xfId="8495" xr:uid="{2BE21C52-B2BA-498A-9F79-EAB3B8A848B0}"/>
    <cellStyle name="Input [yellow]" xfId="8496" xr:uid="{C978D975-7FD3-4F29-8C43-6D28A31A2933}"/>
    <cellStyle name="Input [yellow] 10" xfId="9608" xr:uid="{F43D5694-EB29-4765-9E68-DE56403705A4}"/>
    <cellStyle name="Input [yellow] 10 2" xfId="11154" xr:uid="{A6029512-E1A0-4346-B561-0D896BC6F398}"/>
    <cellStyle name="Input [yellow] 10 3" xfId="12448" xr:uid="{14362743-CAD7-4FF2-9FCD-B728D14190CA}"/>
    <cellStyle name="Input [yellow] 10 4" xfId="13640" xr:uid="{CAC6671F-5D95-4D59-B3DF-4EEE48097010}"/>
    <cellStyle name="Input [yellow] 11" xfId="10701" xr:uid="{FE87EAC3-958F-4FF1-A3D3-FF57A2176C0A}"/>
    <cellStyle name="Input [yellow] 12" xfId="10566" xr:uid="{8F9679F3-14BF-427D-9438-952CF2DC72FE}"/>
    <cellStyle name="Input [yellow] 2" xfId="8497" xr:uid="{C35494D7-6F0F-4194-BAA8-459D5178131B}"/>
    <cellStyle name="Input [yellow] 2 2" xfId="9450" xr:uid="{3AF9C03D-B0A0-4C5A-AD6A-187D08FE2451}"/>
    <cellStyle name="Input [yellow] 2 2 2" xfId="9942" xr:uid="{D077A5FB-2A98-4111-A8A7-D79444FA7C2D}"/>
    <cellStyle name="Input [yellow] 2 2 2 2" xfId="11488" xr:uid="{0970284E-C665-408F-B948-F3AD804C68C2}"/>
    <cellStyle name="Input [yellow] 2 2 2 3" xfId="12776" xr:uid="{3F144484-6371-4103-A83A-EC5D1E6B79BB}"/>
    <cellStyle name="Input [yellow] 2 2 2 4" xfId="13968" xr:uid="{D12F45AF-2ABF-4A76-A7CA-D337527CA08F}"/>
    <cellStyle name="Input [yellow] 2 2 3" xfId="10170" xr:uid="{D24B3955-08D8-4CAD-9913-0EEADD859140}"/>
    <cellStyle name="Input [yellow] 2 2 3 2" xfId="11716" xr:uid="{8905275F-5ED0-4CD5-8AEB-C450AA12BDE4}"/>
    <cellStyle name="Input [yellow] 2 2 3 3" xfId="12989" xr:uid="{E2ADF2AD-1EA7-476D-9947-3362AFF225CC}"/>
    <cellStyle name="Input [yellow] 2 2 3 4" xfId="14181" xr:uid="{41E578E2-3253-442E-AFC5-3D8F5FD8E511}"/>
    <cellStyle name="Input [yellow] 2 2 4" xfId="10451" xr:uid="{3B92C9C3-7669-42F8-9F8D-6F8904D5C21E}"/>
    <cellStyle name="Input [yellow] 2 2 4 2" xfId="11997" xr:uid="{694B1807-63EB-4F93-9E68-BAA87B21D3A7}"/>
    <cellStyle name="Input [yellow] 2 2 4 3" xfId="13270" xr:uid="{86AA35DA-ABF6-4A2E-B388-FB51835EFEF4}"/>
    <cellStyle name="Input [yellow] 2 2 4 4" xfId="14462" xr:uid="{2A7D52E6-29FF-485D-8A93-6BC712B2DF54}"/>
    <cellStyle name="Input [yellow] 2 2 5" xfId="11002" xr:uid="{F245FD3B-94F7-44D0-A3FD-530467D54251}"/>
    <cellStyle name="Input [yellow] 2 2 6" xfId="12303" xr:uid="{6436E4C0-7E02-484C-BD42-C29764BB66C6}"/>
    <cellStyle name="Input [yellow] 2 2 7" xfId="13495" xr:uid="{F4A1CAA8-5E9D-4FA8-9AE8-84735CFE9846}"/>
    <cellStyle name="Input [yellow] 2 3" xfId="9802" xr:uid="{F87F16D8-CCA3-48D3-A621-8B4529DE2589}"/>
    <cellStyle name="Input [yellow] 2 3 2" xfId="11348" xr:uid="{FB54DFC7-AB53-4A4B-92FD-D49A004B5FED}"/>
    <cellStyle name="Input [yellow] 2 3 3" xfId="12638" xr:uid="{3DD6D92D-679E-410C-850D-4DABBC01537F}"/>
    <cellStyle name="Input [yellow] 2 3 4" xfId="13830" xr:uid="{24E2CE63-1451-4D33-A5FD-30B69E822F86}"/>
    <cellStyle name="Input [yellow] 2 4" xfId="9628" xr:uid="{7F5B6D36-EAF4-457D-9FAA-FD136EDA8682}"/>
    <cellStyle name="Input [yellow] 2 4 2" xfId="11174" xr:uid="{32F50A5A-EB49-4D01-BF62-7F1BBF133FCC}"/>
    <cellStyle name="Input [yellow] 2 4 3" xfId="12468" xr:uid="{9DE222DD-79AC-4012-8835-13D02FDF57A9}"/>
    <cellStyle name="Input [yellow] 2 4 4" xfId="13660" xr:uid="{A87AB81F-0568-4EE9-881A-7084B5CB606A}"/>
    <cellStyle name="Input [yellow] 2 5" xfId="10702" xr:uid="{FA4FB3DC-47E0-4F30-8754-8D3EAE43B7AE}"/>
    <cellStyle name="Input [yellow] 2 6" xfId="10609" xr:uid="{3270969D-57EA-43BB-8D7F-B63E4A7F892A}"/>
    <cellStyle name="Input [yellow] 3" xfId="8498" xr:uid="{2D56CD04-E3B0-4021-B71F-2F3168E19045}"/>
    <cellStyle name="Input [yellow] 3 2" xfId="9494" xr:uid="{49745959-2013-45B7-8019-34893C692B2E}"/>
    <cellStyle name="Input [yellow] 3 2 2" xfId="9985" xr:uid="{FE376E78-443B-4EDD-9257-9ECC7A19D09E}"/>
    <cellStyle name="Input [yellow] 3 2 2 2" xfId="11531" xr:uid="{06A94FE9-D56D-49DB-B9F4-7FC80CCF368B}"/>
    <cellStyle name="Input [yellow] 3 2 2 3" xfId="12819" xr:uid="{EA5E755D-9055-4984-A433-EF8CC4BF2C81}"/>
    <cellStyle name="Input [yellow] 3 2 2 4" xfId="14011" xr:uid="{B92F0C87-A5AC-485C-AE6E-9A58762A207E}"/>
    <cellStyle name="Input [yellow] 3 2 3" xfId="10213" xr:uid="{29A5E323-3FCC-4ED5-ACEA-EB1C97F51E2E}"/>
    <cellStyle name="Input [yellow] 3 2 3 2" xfId="11759" xr:uid="{0B74FBDD-DA0E-447C-8AB7-8CBCBDBC98D6}"/>
    <cellStyle name="Input [yellow] 3 2 3 3" xfId="13032" xr:uid="{47B86540-4F89-4150-B4BC-C54766C93D3B}"/>
    <cellStyle name="Input [yellow] 3 2 3 4" xfId="14224" xr:uid="{3FC05F0B-61C5-446D-A750-C567D94135B8}"/>
    <cellStyle name="Input [yellow] 3 2 4" xfId="10494" xr:uid="{D3627772-CF90-4C6E-ABF3-3A7531E41F45}"/>
    <cellStyle name="Input [yellow] 3 2 4 2" xfId="12040" xr:uid="{883B2BB3-F85D-4125-96F1-2A285DBD1216}"/>
    <cellStyle name="Input [yellow] 3 2 4 3" xfId="13313" xr:uid="{66E245FE-8E43-48A0-98D3-A867D3C46F39}"/>
    <cellStyle name="Input [yellow] 3 2 4 4" xfId="14505" xr:uid="{05D6FB81-DA38-4A46-87E7-32C9C8E8D4DF}"/>
    <cellStyle name="Input [yellow] 3 2 5" xfId="11046" xr:uid="{3C405CE3-5203-46CE-937D-CC6A96B0EEC9}"/>
    <cellStyle name="Input [yellow] 3 2 6" xfId="12346" xr:uid="{C3CC6156-3B0B-43C9-BDB0-7872CFDF8DEA}"/>
    <cellStyle name="Input [yellow] 3 2 7" xfId="13538" xr:uid="{1C394004-A7F7-408E-BE6A-84B61F4B1960}"/>
    <cellStyle name="Input [yellow] 3 3" xfId="9803" xr:uid="{A5AE0686-A4F4-4510-B53A-02463681E029}"/>
    <cellStyle name="Input [yellow] 3 3 2" xfId="11349" xr:uid="{6CA0B09A-ECDC-414F-B74A-DB3DF57B6C43}"/>
    <cellStyle name="Input [yellow] 3 3 3" xfId="12639" xr:uid="{72D36758-8474-4563-B298-8601AF8EACA0}"/>
    <cellStyle name="Input [yellow] 3 3 4" xfId="13831" xr:uid="{30D0BA7B-6BA9-4A40-B448-B784CF5F978F}"/>
    <cellStyle name="Input [yellow] 3 4" xfId="9581" xr:uid="{8E729C83-7319-43A6-A590-0DCE5A8D3791}"/>
    <cellStyle name="Input [yellow] 3 4 2" xfId="11127" xr:uid="{7C639707-7FAE-402F-9DA3-E6B7C6335904}"/>
    <cellStyle name="Input [yellow] 3 4 3" xfId="12422" xr:uid="{AC2689FA-5BC6-4DE1-920B-8C1C302CF055}"/>
    <cellStyle name="Input [yellow] 3 4 4" xfId="13614" xr:uid="{3F7C16AB-0997-4819-B774-7DAE7E02C431}"/>
    <cellStyle name="Input [yellow] 3 5" xfId="10703" xr:uid="{1ED5C0E2-C980-479B-8C68-1C874B3A0A4D}"/>
    <cellStyle name="Input [yellow] 3 6" xfId="10608" xr:uid="{BFD9D0E8-0F6A-4466-BEF2-95991D7DDA5E}"/>
    <cellStyle name="Input [yellow] 4" xfId="8499" xr:uid="{F37B7F28-8955-40EF-8F60-C00BBB58B0F5}"/>
    <cellStyle name="Input [yellow] 4 2" xfId="9509" xr:uid="{6C627DEC-9C6C-4B36-8183-72F7CBCA67E5}"/>
    <cellStyle name="Input [yellow] 4 2 2" xfId="9999" xr:uid="{C4AADB3F-9857-4382-821A-A0873728319E}"/>
    <cellStyle name="Input [yellow] 4 2 2 2" xfId="11545" xr:uid="{BE60E737-C3D5-4E6D-B085-8B00E22BA878}"/>
    <cellStyle name="Input [yellow] 4 2 2 3" xfId="12833" xr:uid="{F12E7572-57E5-4BCD-9320-39A1C84FC284}"/>
    <cellStyle name="Input [yellow] 4 2 2 4" xfId="14025" xr:uid="{056FCEB6-E308-49BE-988F-95F8D25AC829}"/>
    <cellStyle name="Input [yellow] 4 2 3" xfId="10227" xr:uid="{C6EBA717-7E14-4B97-9EEA-5B911684B9B0}"/>
    <cellStyle name="Input [yellow] 4 2 3 2" xfId="11773" xr:uid="{2145F8D0-F8BC-4D13-9FA7-469F96F23C94}"/>
    <cellStyle name="Input [yellow] 4 2 3 3" xfId="13046" xr:uid="{F4038841-A1CB-4ECB-9213-7388D5EDD066}"/>
    <cellStyle name="Input [yellow] 4 2 3 4" xfId="14238" xr:uid="{930E2211-E741-4845-B6B3-E57D3230ABB1}"/>
    <cellStyle name="Input [yellow] 4 2 4" xfId="10508" xr:uid="{CB0487C9-0D28-447C-A1C3-1AE8A42DE173}"/>
    <cellStyle name="Input [yellow] 4 2 4 2" xfId="12054" xr:uid="{E1A694DC-C407-403E-AEA9-52329EFF62B5}"/>
    <cellStyle name="Input [yellow] 4 2 4 3" xfId="13327" xr:uid="{3066434C-5B98-4FA8-82BB-5A41807CD84D}"/>
    <cellStyle name="Input [yellow] 4 2 4 4" xfId="14519" xr:uid="{45FD3602-1F23-4D85-87EA-7398FB77D3C4}"/>
    <cellStyle name="Input [yellow] 4 2 5" xfId="11061" xr:uid="{F477C149-651F-450E-A38C-19FC7182ED4D}"/>
    <cellStyle name="Input [yellow] 4 2 6" xfId="12360" xr:uid="{ECF985C9-6B11-449D-912D-78404A823CF9}"/>
    <cellStyle name="Input [yellow] 4 2 7" xfId="13552" xr:uid="{819A5239-0956-4178-A011-99DC163F22BB}"/>
    <cellStyle name="Input [yellow] 4 3" xfId="9804" xr:uid="{1CDAC508-8FDE-45F3-99B1-BDBC6402FE05}"/>
    <cellStyle name="Input [yellow] 4 3 2" xfId="11350" xr:uid="{A823BDB5-E90E-4644-9D67-3B79F35F998D}"/>
    <cellStyle name="Input [yellow] 4 3 3" xfId="12640" xr:uid="{5C143A05-5FD7-4A0A-93A3-99F189CF57FE}"/>
    <cellStyle name="Input [yellow] 4 3 4" xfId="13832" xr:uid="{6381FA43-FB59-43E3-814E-B839A6C1FCF3}"/>
    <cellStyle name="Input [yellow] 4 4" xfId="9627" xr:uid="{756D5A8D-39AE-42C8-A123-A80B01B9AA74}"/>
    <cellStyle name="Input [yellow] 4 4 2" xfId="11173" xr:uid="{BE8F9FD9-9596-46C8-AC4E-CF3EA2F2284C}"/>
    <cellStyle name="Input [yellow] 4 4 3" xfId="12467" xr:uid="{EACCEA91-F427-4153-B65D-6545106667A3}"/>
    <cellStyle name="Input [yellow] 4 4 4" xfId="13659" xr:uid="{F0C7B4B9-3348-48E0-9AA5-BA8C17118469}"/>
    <cellStyle name="Input [yellow] 4 5" xfId="10704" xr:uid="{EF91C741-FDCD-4E9F-8073-A287DA3B10C5}"/>
    <cellStyle name="Input [yellow] 4 6" xfId="10565" xr:uid="{955735D1-500D-40BE-83D1-D985520C5C66}"/>
    <cellStyle name="Input [yellow] 5" xfId="8500" xr:uid="{BB0862FC-F2F4-48C1-9865-4EAB197FD0DE}"/>
    <cellStyle name="Input [yellow] 5 2" xfId="9451" xr:uid="{6C924828-ECDE-455A-A7DA-EB8F9BE48297}"/>
    <cellStyle name="Input [yellow] 5 2 2" xfId="9943" xr:uid="{40FD7299-6EB0-4C5C-BD13-F68052870BF9}"/>
    <cellStyle name="Input [yellow] 5 2 2 2" xfId="11489" xr:uid="{5C1773CB-5501-4D86-A14A-F657E568E00D}"/>
    <cellStyle name="Input [yellow] 5 2 2 3" xfId="12777" xr:uid="{78E4319D-1C34-463B-B426-A38CCDCA3325}"/>
    <cellStyle name="Input [yellow] 5 2 2 4" xfId="13969" xr:uid="{A949B3A4-CEA0-438F-9C00-943F7FE7704C}"/>
    <cellStyle name="Input [yellow] 5 2 3" xfId="10171" xr:uid="{B4AA6F96-F5E7-41CE-A1EE-8778229535BB}"/>
    <cellStyle name="Input [yellow] 5 2 3 2" xfId="11717" xr:uid="{73B66F57-04A8-45CD-B062-BAF89F7594DC}"/>
    <cellStyle name="Input [yellow] 5 2 3 3" xfId="12990" xr:uid="{FA02FFDC-929D-414B-9997-6C3A4A39AB46}"/>
    <cellStyle name="Input [yellow] 5 2 3 4" xfId="14182" xr:uid="{9DF74D5D-3165-4189-BB86-F1537EC567CB}"/>
    <cellStyle name="Input [yellow] 5 2 4" xfId="10452" xr:uid="{A1032571-FEA3-4ED4-9713-31CC827DD00C}"/>
    <cellStyle name="Input [yellow] 5 2 4 2" xfId="11998" xr:uid="{B0841D29-B3FF-48CC-B4EE-A569CE782F2A}"/>
    <cellStyle name="Input [yellow] 5 2 4 3" xfId="13271" xr:uid="{1CB2ACCE-170F-4C44-A2D7-EFB8C4ED45B2}"/>
    <cellStyle name="Input [yellow] 5 2 4 4" xfId="14463" xr:uid="{CE8E1D46-4D29-4346-BDFA-E3EA800008B7}"/>
    <cellStyle name="Input [yellow] 5 2 5" xfId="11003" xr:uid="{ABED0CE1-1590-4AD3-9D20-7C4E21D1F0D9}"/>
    <cellStyle name="Input [yellow] 5 2 6" xfId="12304" xr:uid="{447CA0A7-10CF-4D0F-A641-B23F46AA9E56}"/>
    <cellStyle name="Input [yellow] 5 2 7" xfId="13496" xr:uid="{BCA83FD4-24A1-4B13-8572-FC6D4B61C4ED}"/>
    <cellStyle name="Input [yellow] 5 3" xfId="9805" xr:uid="{76F8828A-F42E-49FF-93FD-20001F07EF28}"/>
    <cellStyle name="Input [yellow] 5 3 2" xfId="11351" xr:uid="{67140076-68FF-4C59-9AE5-C99C71DA13F9}"/>
    <cellStyle name="Input [yellow] 5 3 3" xfId="12641" xr:uid="{7F0C1AF8-9E24-43B7-9607-81ED5FE194F4}"/>
    <cellStyle name="Input [yellow] 5 3 4" xfId="13833" xr:uid="{63C62C21-5922-4974-8B32-28C282D576E1}"/>
    <cellStyle name="Input [yellow] 5 4" xfId="9626" xr:uid="{87E6F1BB-B4B3-4941-B9F8-12177603DA9F}"/>
    <cellStyle name="Input [yellow] 5 4 2" xfId="11172" xr:uid="{43A6FD82-7C15-4FFC-B2B8-A75AF3E79A6E}"/>
    <cellStyle name="Input [yellow] 5 4 3" xfId="12466" xr:uid="{93B67CC9-BE39-4863-B6C5-F4423CDF610C}"/>
    <cellStyle name="Input [yellow] 5 4 4" xfId="13658" xr:uid="{09EE3086-3626-4122-BD83-4CCEA3956A01}"/>
    <cellStyle name="Input [yellow] 5 5" xfId="10705" xr:uid="{E54A8FA1-BCC9-4EF5-ABBD-B371C5EA2C88}"/>
    <cellStyle name="Input [yellow] 5 6" xfId="10564" xr:uid="{E215693D-1B45-48F8-8B0F-FA2E8BB7333E}"/>
    <cellStyle name="Input [yellow] 6" xfId="8501" xr:uid="{30D2CE5B-38B6-4DA1-BF62-214051F4D25C}"/>
    <cellStyle name="Input [yellow] 6 2" xfId="9396" xr:uid="{BD663589-1F0C-4089-BF3F-8D87A7CAE74D}"/>
    <cellStyle name="Input [yellow] 6 2 2" xfId="9893" xr:uid="{3D092EA3-FBA9-4223-A7CB-28B5725679A2}"/>
    <cellStyle name="Input [yellow] 6 2 2 2" xfId="11439" xr:uid="{003953F7-843B-4F56-A25E-99C219816F24}"/>
    <cellStyle name="Input [yellow] 6 2 2 3" xfId="12727" xr:uid="{1DE39319-9E84-4A6D-896B-0C8FFC1DE403}"/>
    <cellStyle name="Input [yellow] 6 2 2 4" xfId="13919" xr:uid="{9296F974-7C46-4F27-83B8-C3E9040B7C0B}"/>
    <cellStyle name="Input [yellow] 6 2 3" xfId="10121" xr:uid="{175BC0A8-5E55-4056-AAD5-D6E53A32D025}"/>
    <cellStyle name="Input [yellow] 6 2 3 2" xfId="11667" xr:uid="{5B19F55F-6E49-45D1-A7C6-CD6A45B2FA1C}"/>
    <cellStyle name="Input [yellow] 6 2 3 3" xfId="12940" xr:uid="{C62E95F5-D188-4D42-86E6-67FE4B2B0694}"/>
    <cellStyle name="Input [yellow] 6 2 3 4" xfId="14132" xr:uid="{86096830-EC40-436F-BA7B-FE50481FDC79}"/>
    <cellStyle name="Input [yellow] 6 2 4" xfId="10402" xr:uid="{FFFD438A-BF70-478F-B12E-4079E3F04DC9}"/>
    <cellStyle name="Input [yellow] 6 2 4 2" xfId="11948" xr:uid="{912F25EC-EE91-4D05-986E-467E5D6549FF}"/>
    <cellStyle name="Input [yellow] 6 2 4 3" xfId="13221" xr:uid="{514C1BBB-FD47-401E-B8DE-D6FD67A1E8B9}"/>
    <cellStyle name="Input [yellow] 6 2 4 4" xfId="14413" xr:uid="{4841EA0D-1E00-421D-9848-18734D570F91}"/>
    <cellStyle name="Input [yellow] 6 2 5" xfId="10952" xr:uid="{F32A57A3-4237-41F6-A758-0E136B9D7FF8}"/>
    <cellStyle name="Input [yellow] 6 2 6" xfId="12254" xr:uid="{16C0CD45-319F-4548-8D44-4E8EAC460FC1}"/>
    <cellStyle name="Input [yellow] 6 2 7" xfId="13446" xr:uid="{964EF79E-433D-43D0-B115-FE90A32B5D47}"/>
    <cellStyle name="Input [yellow] 6 3" xfId="9806" xr:uid="{C0E64B6C-DAF9-4F9C-A883-F966B272F125}"/>
    <cellStyle name="Input [yellow] 6 3 2" xfId="11352" xr:uid="{BC392524-4C1C-4BD6-ABEA-5FC5998A40EC}"/>
    <cellStyle name="Input [yellow] 6 3 3" xfId="12642" xr:uid="{077F9E40-1A1D-43B6-BDDD-C0AF4A2C2312}"/>
    <cellStyle name="Input [yellow] 6 3 4" xfId="13834" xr:uid="{BA9B6F0B-0B6C-49A4-8640-3C6AB482FD6D}"/>
    <cellStyle name="Input [yellow] 6 4" xfId="9580" xr:uid="{6F682EA8-34C6-4202-8121-065CA2A88C1E}"/>
    <cellStyle name="Input [yellow] 6 4 2" xfId="11126" xr:uid="{D037F90C-9C7A-4AB7-8D98-03FD834D7E15}"/>
    <cellStyle name="Input [yellow] 6 4 3" xfId="12421" xr:uid="{63183365-482A-4478-9744-764F3A63671B}"/>
    <cellStyle name="Input [yellow] 6 4 4" xfId="13613" xr:uid="{903E96AD-3F85-4B0B-920D-65893EAB47F5}"/>
    <cellStyle name="Input [yellow] 6 5" xfId="10706" xr:uid="{4589AE52-8372-4130-BEEF-84EA54149FD0}"/>
    <cellStyle name="Input [yellow] 6 6" xfId="10607" xr:uid="{870A71BD-B898-4046-BCE0-66FBE62F48A5}"/>
    <cellStyle name="Input [yellow] 7" xfId="8502" xr:uid="{88FBA784-F659-4E5C-8AFC-F2BDF3005244}"/>
    <cellStyle name="Input [yellow] 7 2" xfId="9408" xr:uid="{2E3DC70A-6FCC-4066-9943-9FBBD64285D4}"/>
    <cellStyle name="Input [yellow] 7 2 2" xfId="9905" xr:uid="{16DC3475-8BF2-486E-83B6-3B80F31BE573}"/>
    <cellStyle name="Input [yellow] 7 2 2 2" xfId="11451" xr:uid="{D8AFF3B9-9A5E-4C71-BDA1-CCB4600478B4}"/>
    <cellStyle name="Input [yellow] 7 2 2 3" xfId="12739" xr:uid="{AA9CFB13-2BEA-46EB-9A22-94D3080A508C}"/>
    <cellStyle name="Input [yellow] 7 2 2 4" xfId="13931" xr:uid="{C869C07B-FA54-414C-B033-A157D831BE15}"/>
    <cellStyle name="Input [yellow] 7 2 3" xfId="10133" xr:uid="{ED432521-0326-44CF-80FD-1C189179D8D3}"/>
    <cellStyle name="Input [yellow] 7 2 3 2" xfId="11679" xr:uid="{0743445E-5671-460E-AD17-8B58CEF2764A}"/>
    <cellStyle name="Input [yellow] 7 2 3 3" xfId="12952" xr:uid="{6B472F51-6F4D-4204-9EF6-5BE783D0156E}"/>
    <cellStyle name="Input [yellow] 7 2 3 4" xfId="14144" xr:uid="{3801238C-471A-4E57-A9B7-2B40F7113214}"/>
    <cellStyle name="Input [yellow] 7 2 4" xfId="10414" xr:uid="{1C27A7E8-8930-418D-8ED4-22D5EE132AAB}"/>
    <cellStyle name="Input [yellow] 7 2 4 2" xfId="11960" xr:uid="{77758604-CD9F-4960-BCE6-E0473DA4321E}"/>
    <cellStyle name="Input [yellow] 7 2 4 3" xfId="13233" xr:uid="{4A3A8D99-C02D-44B3-967A-4CB7544DB456}"/>
    <cellStyle name="Input [yellow] 7 2 4 4" xfId="14425" xr:uid="{9DFE680B-CE27-4CF7-8D7A-D4D1F60DF4F1}"/>
    <cellStyle name="Input [yellow] 7 2 5" xfId="10964" xr:uid="{CA68FECD-881F-4213-9FFE-4CC00A8619A4}"/>
    <cellStyle name="Input [yellow] 7 2 6" xfId="12266" xr:uid="{F02D1746-81BD-4AA0-9DED-27ABD57B9807}"/>
    <cellStyle name="Input [yellow] 7 2 7" xfId="13458" xr:uid="{72B28A18-A614-49AD-82EA-A6C70623FE18}"/>
    <cellStyle name="Input [yellow] 7 3" xfId="9807" xr:uid="{56F55946-E8DA-4FDE-9DBF-163BA7B7D288}"/>
    <cellStyle name="Input [yellow] 7 3 2" xfId="11353" xr:uid="{BF8658F0-1C87-427F-A64F-6D7355831BA6}"/>
    <cellStyle name="Input [yellow] 7 3 3" xfId="12643" xr:uid="{24C81397-A573-4BC1-B04D-8B2540BE8EAE}"/>
    <cellStyle name="Input [yellow] 7 3 4" xfId="13835" xr:uid="{82219340-ABC1-42FB-AB45-7D3EE924AEA5}"/>
    <cellStyle name="Input [yellow] 7 4" xfId="9579" xr:uid="{BADE2B96-5E4A-4519-9626-8D7DE81DBD6A}"/>
    <cellStyle name="Input [yellow] 7 4 2" xfId="11125" xr:uid="{46A3EE6D-0972-4B35-BA11-28F5CF3406EB}"/>
    <cellStyle name="Input [yellow] 7 4 3" xfId="12420" xr:uid="{A67FEF3D-10E5-4295-84EA-42A6AB63A6B0}"/>
    <cellStyle name="Input [yellow] 7 4 4" xfId="13612" xr:uid="{95FF9CBC-5E2C-4381-ACD5-B7DB72B7D544}"/>
    <cellStyle name="Input [yellow] 7 5" xfId="10707" xr:uid="{4AC50741-643E-4B50-84C3-2A78205B5873}"/>
    <cellStyle name="Input [yellow] 7 6" xfId="10606" xr:uid="{4E18F212-B10E-4FB8-B004-0A2D869A84E2}"/>
    <cellStyle name="Input [yellow] 8" xfId="9313" xr:uid="{54267E19-EA4A-4ABF-9344-7C89009A2571}"/>
    <cellStyle name="Input [yellow] 8 2" xfId="9815" xr:uid="{93E3011F-8CC7-4D78-8AFA-1B87BA0589E2}"/>
    <cellStyle name="Input [yellow] 8 2 2" xfId="11361" xr:uid="{2FD3B363-3B0E-4DCE-B269-9BF2123388ED}"/>
    <cellStyle name="Input [yellow] 8 2 3" xfId="12649" xr:uid="{33BCC2CA-FE86-42E4-A5C7-CEE4F72C7B64}"/>
    <cellStyle name="Input [yellow] 8 2 4" xfId="13841" xr:uid="{BB64C7EF-D9B6-4060-9DF7-4F34E223CF8F}"/>
    <cellStyle name="Input [yellow] 8 3" xfId="9661" xr:uid="{BCE2EDFD-12A4-42D7-81C0-F3FFD03E92CB}"/>
    <cellStyle name="Input [yellow] 8 3 2" xfId="11207" xr:uid="{45261B23-5B59-48B8-A7F7-924C2791D3B9}"/>
    <cellStyle name="Input [yellow] 8 3 3" xfId="12500" xr:uid="{EB978648-F08F-40AA-BB66-930C0EC2F415}"/>
    <cellStyle name="Input [yellow] 8 3 4" xfId="13692" xr:uid="{81DB4DFC-B48B-46E0-A796-2D576C4A5F5B}"/>
    <cellStyle name="Input [yellow] 8 4" xfId="10324" xr:uid="{13E2EB0E-9A05-470E-A0E6-E27CD03B6B40}"/>
    <cellStyle name="Input [yellow] 8 4 2" xfId="11870" xr:uid="{9B3D6CB6-A5CF-4A89-9297-6DB18A204B2C}"/>
    <cellStyle name="Input [yellow] 8 4 3" xfId="13143" xr:uid="{4730ED54-2458-4AFD-BCEE-A57280C17599}"/>
    <cellStyle name="Input [yellow] 8 4 4" xfId="14335" xr:uid="{4DE71D3E-3702-41A2-B8A7-DA03018E0A26}"/>
    <cellStyle name="Input [yellow] 8 5" xfId="10871" xr:uid="{25189D8B-3908-42E2-A018-B788CAE9C863}"/>
    <cellStyle name="Input [yellow] 8 6" xfId="12176" xr:uid="{AD02157F-52E0-4D48-BC60-DB9747B74897}"/>
    <cellStyle name="Input [yellow] 8 7" xfId="13368" xr:uid="{5AF1C0AD-A8CF-4F5E-85B8-7C18649C597E}"/>
    <cellStyle name="Input [yellow] 9" xfId="9801" xr:uid="{F8E8FCC7-C025-48D8-97AF-56F2B84FFC09}"/>
    <cellStyle name="Input [yellow] 9 2" xfId="11347" xr:uid="{B523EFE9-A2EF-4731-852A-1DB4C07C8028}"/>
    <cellStyle name="Input [yellow] 9 3" xfId="12637" xr:uid="{74ED9CD1-1876-4E44-95E1-7253F69FBB25}"/>
    <cellStyle name="Input [yellow] 9 4" xfId="13829" xr:uid="{7FFEAF63-45F0-44EB-8933-9A31EB53381F}"/>
    <cellStyle name="Input 2" xfId="8503" xr:uid="{D6366672-BF0F-4ACC-B8D8-5D89F3773707}"/>
    <cellStyle name="Input 2 2" xfId="8504" xr:uid="{ED0296F6-DB9C-44EA-AFB1-3623B2A5FBB7}"/>
    <cellStyle name="Input 2 2 2" xfId="8505" xr:uid="{A3ACEDA1-0008-4244-BA25-0193756D66D6}"/>
    <cellStyle name="Input 2 2 2 2" xfId="9276" xr:uid="{A5504734-AC2E-47C2-8FD4-41BE953F76AA}"/>
    <cellStyle name="Input 2 2 2 2 2" xfId="9469" xr:uid="{3682A846-63C3-4447-B451-D80FD4B3364F}"/>
    <cellStyle name="Input 2 2 2 2 2 2" xfId="9961" xr:uid="{BBD859AC-C776-4EAF-AFED-117F0F9F1368}"/>
    <cellStyle name="Input 2 2 2 2 2 2 2" xfId="11507" xr:uid="{F515822B-A0E5-4AFE-A593-CD6E286E4BE6}"/>
    <cellStyle name="Input 2 2 2 2 2 2 3" xfId="12795" xr:uid="{D6F04462-0720-49A8-94F5-F011AC0EF732}"/>
    <cellStyle name="Input 2 2 2 2 2 2 4" xfId="13987" xr:uid="{538E54B6-5DFE-4825-A208-9C9D2CF21886}"/>
    <cellStyle name="Input 2 2 2 2 2 3" xfId="10189" xr:uid="{E072A765-080B-4B59-B42E-28FFE56DE09A}"/>
    <cellStyle name="Input 2 2 2 2 2 3 2" xfId="11735" xr:uid="{AAF40F55-3A18-41FF-8CCA-02BED0728E16}"/>
    <cellStyle name="Input 2 2 2 2 2 3 3" xfId="13008" xr:uid="{D763C245-E7F8-4901-9FC4-4285C974394E}"/>
    <cellStyle name="Input 2 2 2 2 2 3 4" xfId="14200" xr:uid="{EF2F7681-4998-4D4B-B657-9242EE7D9390}"/>
    <cellStyle name="Input 2 2 2 2 2 4" xfId="10470" xr:uid="{687A9D36-5DDC-4C60-A3B7-D72D50D6FEFE}"/>
    <cellStyle name="Input 2 2 2 2 2 4 2" xfId="12016" xr:uid="{29EAAE84-C7AF-467E-ACF3-0FAFC748E15E}"/>
    <cellStyle name="Input 2 2 2 2 2 4 3" xfId="13289" xr:uid="{C664A857-BB85-46A4-A434-4DF4C4288412}"/>
    <cellStyle name="Input 2 2 2 2 2 4 4" xfId="14481" xr:uid="{415F1BAE-FDB8-4C88-9EDA-6F015B2D960D}"/>
    <cellStyle name="Input 2 2 2 2 2 5" xfId="11021" xr:uid="{3D720001-5838-441B-A011-96A5ACD0617B}"/>
    <cellStyle name="Input 2 2 2 2 2 6" xfId="12322" xr:uid="{0820931B-AC1E-484D-9185-96BA80DDFFFC}"/>
    <cellStyle name="Input 2 2 2 2 2 7" xfId="13514" xr:uid="{57EAD7FC-E81D-4C70-8A5B-FB5999F47B09}"/>
    <cellStyle name="Input 2 2 2 2 3" xfId="9681" xr:uid="{7927D52D-461F-480F-BD66-B2B480FFA3AB}"/>
    <cellStyle name="Input 2 2 2 2 3 2" xfId="11227" xr:uid="{9B5B36B8-C16A-4FDB-9BC8-3D5D2928FE52}"/>
    <cellStyle name="Input 2 2 2 2 3 3" xfId="12520" xr:uid="{275B9681-6C7B-44F7-9AC0-8B916F93CDD2}"/>
    <cellStyle name="Input 2 2 2 2 3 4" xfId="13712" xr:uid="{DAA0AD6E-C1B3-4385-95B6-4AD7E5D5AD6E}"/>
    <cellStyle name="Input 2 2 2 2 4" xfId="10848" xr:uid="{B918E247-A017-44EB-BA7E-E1946188C874}"/>
    <cellStyle name="Input 2 2 2 2 5" xfId="12156" xr:uid="{F7BA5F85-CB37-48F3-8891-10234ABFE24D}"/>
    <cellStyle name="Input 2 2 2 3" xfId="9485" xr:uid="{3CE44976-273E-4FEC-A864-81A7232C6F8A}"/>
    <cellStyle name="Input 2 2 2 3 2" xfId="9977" xr:uid="{93E8F31B-C25D-4997-9FF2-18DFE9A6C669}"/>
    <cellStyle name="Input 2 2 2 3 2 2" xfId="11523" xr:uid="{BAC80BCA-D591-4975-A1A6-D49B71D2E6F2}"/>
    <cellStyle name="Input 2 2 2 3 2 3" xfId="12811" xr:uid="{1E157F1A-8EDB-4C8A-A08C-5100C49AC5D9}"/>
    <cellStyle name="Input 2 2 2 3 2 4" xfId="14003" xr:uid="{6143E8FE-B8DD-484B-96A8-2CE8D3388D1E}"/>
    <cellStyle name="Input 2 2 2 3 3" xfId="10205" xr:uid="{500A161B-7BA6-49B5-B506-637CC717A6C3}"/>
    <cellStyle name="Input 2 2 2 3 3 2" xfId="11751" xr:uid="{75885443-FB00-4681-B2CC-C7C017F54A15}"/>
    <cellStyle name="Input 2 2 2 3 3 3" xfId="13024" xr:uid="{B7F0994E-34F2-4C42-8ADB-236A18515EAE}"/>
    <cellStyle name="Input 2 2 2 3 3 4" xfId="14216" xr:uid="{26199384-078B-47A1-95B4-D1B0C861BDEE}"/>
    <cellStyle name="Input 2 2 2 3 4" xfId="10486" xr:uid="{900EB209-02E9-4C8F-97D8-47D78453E1A1}"/>
    <cellStyle name="Input 2 2 2 3 4 2" xfId="12032" xr:uid="{5EB5C7E1-1767-42C3-8CDF-C41E7F09D240}"/>
    <cellStyle name="Input 2 2 2 3 4 3" xfId="13305" xr:uid="{2E57123D-675F-476C-971C-251F1BD43623}"/>
    <cellStyle name="Input 2 2 2 3 4 4" xfId="14497" xr:uid="{0F9DFCED-8347-41B1-8601-DB8C628D0C9B}"/>
    <cellStyle name="Input 2 2 2 3 5" xfId="11037" xr:uid="{5C1971BB-5425-4AE0-93C8-B8618743A94C}"/>
    <cellStyle name="Input 2 2 2 3 6" xfId="12338" xr:uid="{0CEB6404-0149-45CA-B1CC-DB9A5DD805D7}"/>
    <cellStyle name="Input 2 2 2 3 7" xfId="13530" xr:uid="{0146CFAA-F5A1-41EE-92FA-231F085B0AB8}"/>
    <cellStyle name="Input 2 2 2 4" xfId="9578" xr:uid="{64F98C4A-41CE-45FF-87E2-D72EEAB36645}"/>
    <cellStyle name="Input 2 2 2 4 2" xfId="11124" xr:uid="{7CD7119B-DC75-47F5-B7D9-BDCEF8F748B8}"/>
    <cellStyle name="Input 2 2 2 4 3" xfId="12419" xr:uid="{70017664-71B4-4476-BCBF-45384E2E01B0}"/>
    <cellStyle name="Input 2 2 2 4 4" xfId="13611" xr:uid="{048CB67E-DEA3-4156-B34E-AA0EC9515A56}"/>
    <cellStyle name="Input 2 2 2 5" xfId="10709" xr:uid="{1C727D35-4589-4EA3-BABD-459A1EABB05D}"/>
    <cellStyle name="Input 2 2 2 6" xfId="10562" xr:uid="{B75F5BD8-D861-4B12-9823-629622D837E3}"/>
    <cellStyle name="Input 2 2 3" xfId="9275" xr:uid="{C9872127-06B3-4686-84F4-4667B8565443}"/>
    <cellStyle name="Input 2 2 3 2" xfId="9468" xr:uid="{1854EEAC-D638-4F6F-832F-DDFC2FF50D49}"/>
    <cellStyle name="Input 2 2 3 2 2" xfId="9960" xr:uid="{DD907A4A-1D76-4C35-832F-20CAE18BF6FC}"/>
    <cellStyle name="Input 2 2 3 2 2 2" xfId="11506" xr:uid="{77FF4A62-384F-4A68-8F73-457EB621C9C2}"/>
    <cellStyle name="Input 2 2 3 2 2 3" xfId="12794" xr:uid="{792812E2-1F23-424E-A62C-67730CC3B4CA}"/>
    <cellStyle name="Input 2 2 3 2 2 4" xfId="13986" xr:uid="{6059AAAD-7DDA-47DE-9556-EEC0F546C58E}"/>
    <cellStyle name="Input 2 2 3 2 3" xfId="10188" xr:uid="{DA193B09-C655-49D8-9A3B-3E473B1CA902}"/>
    <cellStyle name="Input 2 2 3 2 3 2" xfId="11734" xr:uid="{2001825C-1CB1-45BE-85C3-5E3CDA5DF008}"/>
    <cellStyle name="Input 2 2 3 2 3 3" xfId="13007" xr:uid="{922B596B-143C-4B46-8E9F-4381D75411D6}"/>
    <cellStyle name="Input 2 2 3 2 3 4" xfId="14199" xr:uid="{2497DA92-4219-406D-9799-9016377902A7}"/>
    <cellStyle name="Input 2 2 3 2 4" xfId="10469" xr:uid="{96FD5A6B-D517-479F-B83D-1A9B82B58D6C}"/>
    <cellStyle name="Input 2 2 3 2 4 2" xfId="12015" xr:uid="{BF8CF658-49C4-4453-AC42-3060B42530FC}"/>
    <cellStyle name="Input 2 2 3 2 4 3" xfId="13288" xr:uid="{76590D85-3F8E-4364-8BAC-C7DC5CC761C7}"/>
    <cellStyle name="Input 2 2 3 2 4 4" xfId="14480" xr:uid="{00B76EE6-7B4E-48D8-BB0A-080A1F810F53}"/>
    <cellStyle name="Input 2 2 3 2 5" xfId="11020" xr:uid="{563C9069-15AB-4783-B492-472FAAD7B8A9}"/>
    <cellStyle name="Input 2 2 3 2 6" xfId="12321" xr:uid="{9AB1C772-7286-4E79-9446-B4EF7A76833B}"/>
    <cellStyle name="Input 2 2 3 2 7" xfId="13513" xr:uid="{BE5150C9-34B7-42E4-A464-51B73F43F5DF}"/>
    <cellStyle name="Input 2 2 3 3" xfId="9682" xr:uid="{ADE0B75A-8A58-4107-9A0D-5F760E58DEF2}"/>
    <cellStyle name="Input 2 2 3 3 2" xfId="11228" xr:uid="{73CAF43F-9CB5-4210-85F4-B3B06456A36B}"/>
    <cellStyle name="Input 2 2 3 3 3" xfId="12521" xr:uid="{E43FB9A9-8288-4762-A18C-DE02B3E0CDAE}"/>
    <cellStyle name="Input 2 2 3 3 4" xfId="13713" xr:uid="{387EB203-593D-4C8A-93D6-619AE229EFA6}"/>
    <cellStyle name="Input 2 2 3 4" xfId="10847" xr:uid="{B4A36921-B557-41FC-9BAE-45DCEBFCC869}"/>
    <cellStyle name="Input 2 2 3 5" xfId="12155" xr:uid="{2D9A8218-5006-4A5D-B54B-F9C746040285}"/>
    <cellStyle name="Input 2 2 4" xfId="9358" xr:uid="{1E2F7281-719E-4346-94A6-C94520B5788E}"/>
    <cellStyle name="Input 2 2 4 2" xfId="9859" xr:uid="{2AD58498-6BF5-4F4E-BA97-268689CEA91E}"/>
    <cellStyle name="Input 2 2 4 2 2" xfId="11405" xr:uid="{A4B87E82-EE51-46B8-937A-E6490BD17A56}"/>
    <cellStyle name="Input 2 2 4 2 3" xfId="12693" xr:uid="{80FC37D2-AE4E-4627-898A-B399D7ACD4D9}"/>
    <cellStyle name="Input 2 2 4 2 4" xfId="13885" xr:uid="{A5AF0B60-B1C4-4B66-BC84-22FC999D8199}"/>
    <cellStyle name="Input 2 2 4 3" xfId="10087" xr:uid="{DF946B87-E71C-48AA-88D8-D0796B13070D}"/>
    <cellStyle name="Input 2 2 4 3 2" xfId="11633" xr:uid="{97A497F4-71F8-49E3-8D3C-11BBE017D626}"/>
    <cellStyle name="Input 2 2 4 3 3" xfId="12906" xr:uid="{79DDCA7F-8963-4C66-A780-F0E0E40C1822}"/>
    <cellStyle name="Input 2 2 4 3 4" xfId="14098" xr:uid="{ACADEEF8-F99E-4496-A759-BECAFEA3E590}"/>
    <cellStyle name="Input 2 2 4 4" xfId="10368" xr:uid="{C69F8876-D2A8-4AE5-A5A4-F5E59BB7469E}"/>
    <cellStyle name="Input 2 2 4 4 2" xfId="11914" xr:uid="{37193757-FF24-4E26-A44B-917118686929}"/>
    <cellStyle name="Input 2 2 4 4 3" xfId="13187" xr:uid="{B216077D-FDB4-46A9-8C4F-F6DE77D44176}"/>
    <cellStyle name="Input 2 2 4 4 4" xfId="14379" xr:uid="{5AA4498C-76F6-474C-934F-DE3A1B0E3BAD}"/>
    <cellStyle name="Input 2 2 4 5" xfId="10916" xr:uid="{12E01302-4349-4036-A2C4-48CA88439033}"/>
    <cellStyle name="Input 2 2 4 6" xfId="12220" xr:uid="{356593F4-EDFF-4593-96FA-9FAE21BD66EF}"/>
    <cellStyle name="Input 2 2 4 7" xfId="13412" xr:uid="{E282CCAB-FD0A-4792-BC2B-97A426700CCF}"/>
    <cellStyle name="Input 2 2 5" xfId="9625" xr:uid="{AB5DD912-F1B7-436B-A824-D368BB4662CF}"/>
    <cellStyle name="Input 2 2 5 2" xfId="11171" xr:uid="{1BFA7B66-727C-4E39-ABA8-4A75035DE64C}"/>
    <cellStyle name="Input 2 2 5 3" xfId="12465" xr:uid="{932FDA88-FBA5-474F-BA4B-429B4F9E34F1}"/>
    <cellStyle name="Input 2 2 5 4" xfId="13657" xr:uid="{F0DB20A1-1FDB-4095-B6FE-4C2CB1553031}"/>
    <cellStyle name="Input 2 2 6" xfId="10708" xr:uid="{42F2DA26-E147-4CE8-9E0D-6186B95F9974}"/>
    <cellStyle name="Input 2 2 7" xfId="10563" xr:uid="{39A41666-0D0A-4E22-B640-26D7815B6CB3}"/>
    <cellStyle name="Input 2 3" xfId="8506" xr:uid="{FF61CD42-8FD7-4B57-9E2E-D8295FC30411}"/>
    <cellStyle name="Input 2 3 2" xfId="8507" xr:uid="{4D25F18B-D648-4195-9D91-5BAEC1EFFF0A}"/>
    <cellStyle name="Input 2 3 2 2" xfId="9278" xr:uid="{D02CAEB1-0F3C-46B9-BFB0-0EAB1A0AB38C}"/>
    <cellStyle name="Input 2 3 2 2 2" xfId="9535" xr:uid="{7B61C4AE-18E3-4797-827B-6BB646081742}"/>
    <cellStyle name="Input 2 3 2 2 2 2" xfId="10024" xr:uid="{67BE9D0F-CE9C-40B0-99C7-D83B76EE9A69}"/>
    <cellStyle name="Input 2 3 2 2 2 2 2" xfId="11570" xr:uid="{86823121-1847-4E8E-B968-4C05E606CD69}"/>
    <cellStyle name="Input 2 3 2 2 2 2 3" xfId="12858" xr:uid="{BBC879DE-E2F3-44B7-B5DD-520148654A37}"/>
    <cellStyle name="Input 2 3 2 2 2 2 4" xfId="14050" xr:uid="{6CA3325B-4FDA-479F-8DC9-AE31E65B6226}"/>
    <cellStyle name="Input 2 3 2 2 2 3" xfId="10252" xr:uid="{09E484BC-5D2C-4BA6-8738-F27DDECB1966}"/>
    <cellStyle name="Input 2 3 2 2 2 3 2" xfId="11798" xr:uid="{BC1B037B-7DA1-40B0-9B20-7C98E50EE5E3}"/>
    <cellStyle name="Input 2 3 2 2 2 3 3" xfId="13071" xr:uid="{6772CF98-CFD1-48DC-9C52-AF89ABACA67B}"/>
    <cellStyle name="Input 2 3 2 2 2 3 4" xfId="14263" xr:uid="{1F88C464-D6F0-4A6F-A268-605F44809C1D}"/>
    <cellStyle name="Input 2 3 2 2 2 4" xfId="10533" xr:uid="{88C826EF-87D6-4CDF-95C7-32E7F756ECA5}"/>
    <cellStyle name="Input 2 3 2 2 2 4 2" xfId="12079" xr:uid="{0509603D-A53D-4DB3-B78E-2A1C9F3676AC}"/>
    <cellStyle name="Input 2 3 2 2 2 4 3" xfId="13352" xr:uid="{42176A76-4F71-4853-BAC5-032466684CEF}"/>
    <cellStyle name="Input 2 3 2 2 2 4 4" xfId="14544" xr:uid="{CACA0CF8-9233-4587-96BE-F0ED0C14D1FA}"/>
    <cellStyle name="Input 2 3 2 2 2 5" xfId="11086" xr:uid="{4F87F4CF-2F9D-4D6E-A7EA-FBAD06CCE317}"/>
    <cellStyle name="Input 2 3 2 2 2 6" xfId="12385" xr:uid="{1BF5CDE5-9A68-4580-8890-7DFFFC736B75}"/>
    <cellStyle name="Input 2 3 2 2 2 7" xfId="13577" xr:uid="{997AA089-E65E-493F-BF4E-B0DFFC68C7CD}"/>
    <cellStyle name="Input 2 3 2 2 3" xfId="9679" xr:uid="{6773E9D4-A7DE-4BA9-A33F-2815BAB59DD7}"/>
    <cellStyle name="Input 2 3 2 2 3 2" xfId="11225" xr:uid="{07293D39-8A6B-40C9-9447-1BB09A1D5E76}"/>
    <cellStyle name="Input 2 3 2 2 3 3" xfId="12518" xr:uid="{8D0A9D0A-7D6A-4EF5-A663-AAE62795C717}"/>
    <cellStyle name="Input 2 3 2 2 3 4" xfId="13710" xr:uid="{721174EA-ED82-4149-AB96-E33E301554A2}"/>
    <cellStyle name="Input 2 3 2 2 4" xfId="10850" xr:uid="{166ECC83-247F-4BDD-8D46-B883C0A792D1}"/>
    <cellStyle name="Input 2 3 2 2 5" xfId="12158" xr:uid="{1676365A-53B0-4D68-ABE2-5B1A3CC21465}"/>
    <cellStyle name="Input 2 3 2 3" xfId="9474" xr:uid="{7F70EB34-93FF-40F5-92A7-FA4F8E78C39E}"/>
    <cellStyle name="Input 2 3 2 3 2" xfId="9966" xr:uid="{320A9029-F26F-4756-89FA-F5DF29C16955}"/>
    <cellStyle name="Input 2 3 2 3 2 2" xfId="11512" xr:uid="{4BCC4C69-490C-486F-9878-AF9317FFF805}"/>
    <cellStyle name="Input 2 3 2 3 2 3" xfId="12800" xr:uid="{9D7D770E-2B82-49E6-9DFE-854F4184D950}"/>
    <cellStyle name="Input 2 3 2 3 2 4" xfId="13992" xr:uid="{5B80BC23-C085-44D8-BBA1-8FAA1B744EFB}"/>
    <cellStyle name="Input 2 3 2 3 3" xfId="10194" xr:uid="{3EDE0FC0-6AA4-4B8B-953B-B6F7D826769F}"/>
    <cellStyle name="Input 2 3 2 3 3 2" xfId="11740" xr:uid="{62BB6075-D317-44FB-B4BC-362F13E34495}"/>
    <cellStyle name="Input 2 3 2 3 3 3" xfId="13013" xr:uid="{446600CA-F5A0-4741-8B61-968D14ED1006}"/>
    <cellStyle name="Input 2 3 2 3 3 4" xfId="14205" xr:uid="{AA8D95EA-CC1A-4A82-A435-D0CE2008EAFF}"/>
    <cellStyle name="Input 2 3 2 3 4" xfId="10475" xr:uid="{0B42701F-6722-4FB4-81DF-0B3BE7AF1886}"/>
    <cellStyle name="Input 2 3 2 3 4 2" xfId="12021" xr:uid="{3FD35720-4824-4B13-8B0F-BA91D49053DE}"/>
    <cellStyle name="Input 2 3 2 3 4 3" xfId="13294" xr:uid="{852A35DC-6389-49D4-BFDF-04FA76FCA13C}"/>
    <cellStyle name="Input 2 3 2 3 4 4" xfId="14486" xr:uid="{C32DE668-8F87-45F8-998A-392A5C1EEC35}"/>
    <cellStyle name="Input 2 3 2 3 5" xfId="11026" xr:uid="{7D4F5659-D0A9-41DF-A6AE-76A97B95B8FD}"/>
    <cellStyle name="Input 2 3 2 3 6" xfId="12327" xr:uid="{726017C3-0C29-4231-9247-F3036430773D}"/>
    <cellStyle name="Input 2 3 2 3 7" xfId="13519" xr:uid="{D0A5D4BD-938E-4383-BAB8-8A6467F3E476}"/>
    <cellStyle name="Input 2 3 2 4" xfId="9558" xr:uid="{1BED3CA4-C983-4B53-8423-3CD82E9BB5DD}"/>
    <cellStyle name="Input 2 3 2 4 2" xfId="11104" xr:uid="{C176A20E-D773-4526-B5A7-E25B45562FF0}"/>
    <cellStyle name="Input 2 3 2 4 3" xfId="12400" xr:uid="{365E930B-DCC1-4478-9AA3-56CBCA24EB30}"/>
    <cellStyle name="Input 2 3 2 4 4" xfId="13592" xr:uid="{8A5A72C5-E081-4339-9C6B-729C36F1104A}"/>
    <cellStyle name="Input 2 3 2 5" xfId="10711" xr:uid="{5C1307C1-A167-4053-9A61-59C7D3518218}"/>
    <cellStyle name="Input 2 3 2 6" xfId="10605" xr:uid="{9D5E7391-CEF1-4CE8-A9FD-465C82DE214C}"/>
    <cellStyle name="Input 2 3 3" xfId="9277" xr:uid="{A1D30A00-C98B-4FB9-85EE-C9D311721D12}"/>
    <cellStyle name="Input 2 3 3 2" xfId="9315" xr:uid="{5A624015-42A3-4289-A6DE-3171F30CEC2D}"/>
    <cellStyle name="Input 2 3 3 2 2" xfId="9817" xr:uid="{669C9A4A-B5BC-4B28-971F-50B3AAFE5D2A}"/>
    <cellStyle name="Input 2 3 3 2 2 2" xfId="11363" xr:uid="{15315810-DAD1-47DB-9463-F248CF4FF732}"/>
    <cellStyle name="Input 2 3 3 2 2 3" xfId="12651" xr:uid="{06B20611-8E6A-4B90-8FA9-FAA27E9DAD69}"/>
    <cellStyle name="Input 2 3 3 2 2 4" xfId="13843" xr:uid="{C26D20E9-A488-4699-A9FA-D37B7646D186}"/>
    <cellStyle name="Input 2 3 3 2 3" xfId="9659" xr:uid="{A6057043-9EA5-4008-AB47-2CA1AD3ABE96}"/>
    <cellStyle name="Input 2 3 3 2 3 2" xfId="11205" xr:uid="{15F2C404-7231-4373-A291-1CF89930B29F}"/>
    <cellStyle name="Input 2 3 3 2 3 3" xfId="12498" xr:uid="{06B3DDE0-B556-4D4D-B7A0-9325009FE1B8}"/>
    <cellStyle name="Input 2 3 3 2 3 4" xfId="13690" xr:uid="{032622D2-4E4D-49E8-95B2-520941BFDCE9}"/>
    <cellStyle name="Input 2 3 3 2 4" xfId="10326" xr:uid="{86C00F32-0842-44E3-92EA-6014B610064E}"/>
    <cellStyle name="Input 2 3 3 2 4 2" xfId="11872" xr:uid="{DE040EFB-9A1A-448E-B146-984DCFF84334}"/>
    <cellStyle name="Input 2 3 3 2 4 3" xfId="13145" xr:uid="{6D2FF0DF-C857-4EC0-82D5-4AF43ABFA508}"/>
    <cellStyle name="Input 2 3 3 2 4 4" xfId="14337" xr:uid="{362CF131-8E3B-4A1B-91AA-0485A9023F01}"/>
    <cellStyle name="Input 2 3 3 2 5" xfId="10873" xr:uid="{2554F81F-1B22-47F9-B1E3-CD822CFF3FE4}"/>
    <cellStyle name="Input 2 3 3 2 6" xfId="12178" xr:uid="{9DEB808D-7668-4540-A186-2109F42488A8}"/>
    <cellStyle name="Input 2 3 3 2 7" xfId="13370" xr:uid="{23B80DB8-7261-45B8-B4C2-AC824599FD85}"/>
    <cellStyle name="Input 2 3 3 3" xfId="9680" xr:uid="{41CC7CFC-F2E6-4709-A9D2-F628FD2C7D6E}"/>
    <cellStyle name="Input 2 3 3 3 2" xfId="11226" xr:uid="{306F3935-4464-4AD8-8263-4413172E2CD0}"/>
    <cellStyle name="Input 2 3 3 3 3" xfId="12519" xr:uid="{762D0C42-FC58-4AE4-A1EC-D053DBD925D2}"/>
    <cellStyle name="Input 2 3 3 3 4" xfId="13711" xr:uid="{C9231314-BE76-4D8C-B03C-727A042602B3}"/>
    <cellStyle name="Input 2 3 3 4" xfId="10849" xr:uid="{147E7D54-E3FE-4A32-B6C3-C9226D9840A8}"/>
    <cellStyle name="Input 2 3 3 5" xfId="12157" xr:uid="{18372DB6-F0DD-4BEF-AAD2-BB6E4598F320}"/>
    <cellStyle name="Input 2 3 4" xfId="9381" xr:uid="{AE380761-F386-434F-AFF4-D8DBC2F562D9}"/>
    <cellStyle name="Input 2 3 4 2" xfId="9880" xr:uid="{2B1C082F-F181-4388-A3E6-3D558A56761F}"/>
    <cellStyle name="Input 2 3 4 2 2" xfId="11426" xr:uid="{8CFAB59A-61BB-48A7-8FE5-64FAC92B97F6}"/>
    <cellStyle name="Input 2 3 4 2 3" xfId="12714" xr:uid="{432EFC5B-3CBF-41E8-AC5F-DB7180B432CB}"/>
    <cellStyle name="Input 2 3 4 2 4" xfId="13906" xr:uid="{7752C168-7F25-40CC-8567-23F766792359}"/>
    <cellStyle name="Input 2 3 4 3" xfId="10108" xr:uid="{161799F9-72B4-4C53-9A57-1BB59C42CB17}"/>
    <cellStyle name="Input 2 3 4 3 2" xfId="11654" xr:uid="{3FF1BAF6-7122-40C0-8C89-DCC1307E6BEB}"/>
    <cellStyle name="Input 2 3 4 3 3" xfId="12927" xr:uid="{1CF523E9-7950-45EB-9725-C86DD5F45BBE}"/>
    <cellStyle name="Input 2 3 4 3 4" xfId="14119" xr:uid="{6CD30DEB-88D7-4662-94F1-8128766713CE}"/>
    <cellStyle name="Input 2 3 4 4" xfId="10389" xr:uid="{CDD4D7C3-BD98-4CBE-9AAE-BB037D61C290}"/>
    <cellStyle name="Input 2 3 4 4 2" xfId="11935" xr:uid="{99BE4B69-A47E-4AAD-8431-B3555C68297B}"/>
    <cellStyle name="Input 2 3 4 4 3" xfId="13208" xr:uid="{4F833638-2083-421C-ABCB-D48685D58828}"/>
    <cellStyle name="Input 2 3 4 4 4" xfId="14400" xr:uid="{E0C19C0B-7F6C-4D47-96DA-9C2013ECE2D3}"/>
    <cellStyle name="Input 2 3 4 5" xfId="10938" xr:uid="{144F6FBF-31C6-4297-88AE-E768958959A4}"/>
    <cellStyle name="Input 2 3 4 6" xfId="12241" xr:uid="{68D62B58-BEF6-46EF-BD53-F544DCB60CE4}"/>
    <cellStyle name="Input 2 3 4 7" xfId="13433" xr:uid="{A988CB2A-0FC3-48A3-A577-72870EDBE2A7}"/>
    <cellStyle name="Input 2 3 5" xfId="9577" xr:uid="{93C658F1-229C-4AD7-B2DD-B6D94035A7AB}"/>
    <cellStyle name="Input 2 3 5 2" xfId="11123" xr:uid="{09B0834F-40C0-4015-A6AA-67368C515840}"/>
    <cellStyle name="Input 2 3 5 3" xfId="12418" xr:uid="{E8FE1879-746D-4FF1-AAB5-77AEFD6D5466}"/>
    <cellStyle name="Input 2 3 5 4" xfId="13610" xr:uid="{C51E0A52-EF08-4082-AE50-E387FFAF37E8}"/>
    <cellStyle name="Input 2 3 6" xfId="10710" xr:uid="{8061934B-C7DB-40DB-AA78-366062BFEEAF}"/>
    <cellStyle name="Input 2 3 7" xfId="10592" xr:uid="{0C5A8AE1-7A56-4AD2-8042-4A8568BE64FA}"/>
    <cellStyle name="Input 2 4" xfId="8508" xr:uid="{CFA15AA8-81DD-41CC-9854-81CF84D0F98C}"/>
    <cellStyle name="Input 2 4 2" xfId="8509" xr:uid="{7EA9DB78-7902-42C7-BE1A-95E7C4BD3BD4}"/>
    <cellStyle name="Input 2 4 2 2" xfId="9280" xr:uid="{E3E68B2F-0813-4652-8EBE-E80CF957C482}"/>
    <cellStyle name="Input 2 4 2 2 2" xfId="9392" xr:uid="{54D9CE4C-2BA7-4CCD-9C3C-0CC3F5B8A278}"/>
    <cellStyle name="Input 2 4 2 2 2 2" xfId="9890" xr:uid="{C2704F6E-8008-4901-88C9-13ED83FD15B6}"/>
    <cellStyle name="Input 2 4 2 2 2 2 2" xfId="11436" xr:uid="{BF7208F5-D1B4-42BF-B893-804B67B631A2}"/>
    <cellStyle name="Input 2 4 2 2 2 2 3" xfId="12724" xr:uid="{89EFA141-F3A2-4835-BB2A-C6E08AB99975}"/>
    <cellStyle name="Input 2 4 2 2 2 2 4" xfId="13916" xr:uid="{528991C7-3314-4078-B9B4-1BF2323F58BE}"/>
    <cellStyle name="Input 2 4 2 2 2 3" xfId="10118" xr:uid="{9CA6F03F-AF9A-422E-A868-D8AE7FDB12E6}"/>
    <cellStyle name="Input 2 4 2 2 2 3 2" xfId="11664" xr:uid="{7CBAC1D3-AADD-4FD1-A936-E2E117EA6FF9}"/>
    <cellStyle name="Input 2 4 2 2 2 3 3" xfId="12937" xr:uid="{D0EA4F25-7115-47C2-BFA1-30113B794C4D}"/>
    <cellStyle name="Input 2 4 2 2 2 3 4" xfId="14129" xr:uid="{B95A91A4-DE08-4426-98D5-B751A785546F}"/>
    <cellStyle name="Input 2 4 2 2 2 4" xfId="10399" xr:uid="{AF472B83-F54F-483A-B9B8-D66AFF76F6A4}"/>
    <cellStyle name="Input 2 4 2 2 2 4 2" xfId="11945" xr:uid="{A01F0313-12F1-4F51-B02F-EA0A32F5F0E4}"/>
    <cellStyle name="Input 2 4 2 2 2 4 3" xfId="13218" xr:uid="{7D20EC33-8788-4307-8F64-C094B7B03F9A}"/>
    <cellStyle name="Input 2 4 2 2 2 4 4" xfId="14410" xr:uid="{238E172C-17D3-4C87-9D16-3CA3485B402A}"/>
    <cellStyle name="Input 2 4 2 2 2 5" xfId="10948" xr:uid="{19964FC5-337F-4F0D-BEA1-18CAA5E2B482}"/>
    <cellStyle name="Input 2 4 2 2 2 6" xfId="12251" xr:uid="{35C4BEA0-2C59-4C70-98ED-045AFDE52302}"/>
    <cellStyle name="Input 2 4 2 2 2 7" xfId="13443" xr:uid="{5553242F-37C5-40D7-9A83-40EC0349703B}"/>
    <cellStyle name="Input 2 4 2 2 3" xfId="9677" xr:uid="{610FEE8D-D13F-4A84-AF0A-E297E3D8AF83}"/>
    <cellStyle name="Input 2 4 2 2 3 2" xfId="11223" xr:uid="{CED930BF-BB72-4C5E-8485-2E46CB4555CD}"/>
    <cellStyle name="Input 2 4 2 2 3 3" xfId="12516" xr:uid="{84387220-1BF2-448F-88D3-41538A50F040}"/>
    <cellStyle name="Input 2 4 2 2 3 4" xfId="13708" xr:uid="{8199FD21-E14C-4767-B1A5-BC246BF3510E}"/>
    <cellStyle name="Input 2 4 2 2 4" xfId="10852" xr:uid="{93A71E1A-E871-4279-931E-DFCB3EA701E0}"/>
    <cellStyle name="Input 2 4 2 2 5" xfId="12160" xr:uid="{7264C5D0-E764-4A20-A241-BFBBF5D38DF6}"/>
    <cellStyle name="Input 2 4 2 3" xfId="9418" xr:uid="{AA1DBBC1-3C97-45EB-AB4D-B42B9F95530F}"/>
    <cellStyle name="Input 2 4 2 3 2" xfId="9915" xr:uid="{40607827-7057-4033-81F9-5B0887578628}"/>
    <cellStyle name="Input 2 4 2 3 2 2" xfId="11461" xr:uid="{15A1873B-1CCC-44C5-824F-926CF3795632}"/>
    <cellStyle name="Input 2 4 2 3 2 3" xfId="12749" xr:uid="{ECC2877D-FADB-4304-838F-0A02059B7A31}"/>
    <cellStyle name="Input 2 4 2 3 2 4" xfId="13941" xr:uid="{5F472FDC-EAFF-489E-8FF7-FFD1F8086218}"/>
    <cellStyle name="Input 2 4 2 3 3" xfId="10143" xr:uid="{49A5D755-60AD-400D-90B5-C9706EABCCC2}"/>
    <cellStyle name="Input 2 4 2 3 3 2" xfId="11689" xr:uid="{78400BAE-82CF-40B0-B057-5F228E6326DB}"/>
    <cellStyle name="Input 2 4 2 3 3 3" xfId="12962" xr:uid="{8832F941-4112-4AB2-9E95-EC6CA64D146E}"/>
    <cellStyle name="Input 2 4 2 3 3 4" xfId="14154" xr:uid="{76AAD04D-62ED-4283-82F0-E76E9444DAEC}"/>
    <cellStyle name="Input 2 4 2 3 4" xfId="10424" xr:uid="{0BB7D479-C65E-48E5-AD50-AFE08C4BD45F}"/>
    <cellStyle name="Input 2 4 2 3 4 2" xfId="11970" xr:uid="{9CDE666A-102E-44B6-9B2C-67FAFDF9BE8B}"/>
    <cellStyle name="Input 2 4 2 3 4 3" xfId="13243" xr:uid="{50C3184D-8C94-4BF0-9543-EBC58F1D965B}"/>
    <cellStyle name="Input 2 4 2 3 4 4" xfId="14435" xr:uid="{C3014FC4-6AD7-466E-AE87-F6F4023BD822}"/>
    <cellStyle name="Input 2 4 2 3 5" xfId="10974" xr:uid="{564B377B-A8DB-4EF4-8539-FFC0A6390538}"/>
    <cellStyle name="Input 2 4 2 3 6" xfId="12276" xr:uid="{CA19E70C-03B4-4D41-853B-0FA26D3A454B}"/>
    <cellStyle name="Input 2 4 2 3 7" xfId="13468" xr:uid="{20E33255-00C3-4C08-ADE8-918CEECE7890}"/>
    <cellStyle name="Input 2 4 2 4" xfId="9607" xr:uid="{7896AEE7-1CDA-4EA1-9CBD-14558030A0DF}"/>
    <cellStyle name="Input 2 4 2 4 2" xfId="11153" xr:uid="{80CE22BF-90D8-48A8-8E5C-C50CAFE85190}"/>
    <cellStyle name="Input 2 4 2 4 3" xfId="12447" xr:uid="{A9BDC01C-BC38-4B80-AAB7-14099B2A6D27}"/>
    <cellStyle name="Input 2 4 2 4 4" xfId="13639" xr:uid="{F26532B0-0312-4036-AD89-990BE7661C95}"/>
    <cellStyle name="Input 2 4 2 5" xfId="10713" xr:uid="{15D8E271-E310-4F93-88BC-9FD13EA06F28}"/>
    <cellStyle name="Input 2 4 2 6" xfId="10604" xr:uid="{E0EB2032-77CA-46A1-9FDC-B2E9BD1C6B14}"/>
    <cellStyle name="Input 2 4 3" xfId="9279" xr:uid="{65BEC28F-8CE3-4A41-8ED4-420C163A9DEE}"/>
    <cellStyle name="Input 2 4 3 2" xfId="9362" xr:uid="{ADB2CCC3-1DC1-4053-8732-41B4400BA55E}"/>
    <cellStyle name="Input 2 4 3 2 2" xfId="9863" xr:uid="{06A55B4B-9817-4F88-B2F5-B4030E97FF98}"/>
    <cellStyle name="Input 2 4 3 2 2 2" xfId="11409" xr:uid="{56395ACF-4D6A-466F-BB18-B5716FB52B37}"/>
    <cellStyle name="Input 2 4 3 2 2 3" xfId="12697" xr:uid="{9CFAF524-B584-4A85-9402-F13615E86587}"/>
    <cellStyle name="Input 2 4 3 2 2 4" xfId="13889" xr:uid="{75886CEE-C020-4EC9-9057-F8FCFACF19FF}"/>
    <cellStyle name="Input 2 4 3 2 3" xfId="10091" xr:uid="{F5D0622C-74C6-4230-9591-0273AD081B68}"/>
    <cellStyle name="Input 2 4 3 2 3 2" xfId="11637" xr:uid="{D9F1DCE0-75BC-4CE5-B643-1172959D07A5}"/>
    <cellStyle name="Input 2 4 3 2 3 3" xfId="12910" xr:uid="{61933F51-38EB-4E82-B374-C09592EDA494}"/>
    <cellStyle name="Input 2 4 3 2 3 4" xfId="14102" xr:uid="{E3C020BA-0A0E-4A04-A4A1-42F500E61525}"/>
    <cellStyle name="Input 2 4 3 2 4" xfId="10372" xr:uid="{8566A058-1959-4597-B23C-0C5593F61745}"/>
    <cellStyle name="Input 2 4 3 2 4 2" xfId="11918" xr:uid="{02466FCF-229E-48BB-BDD2-B3423DBCA980}"/>
    <cellStyle name="Input 2 4 3 2 4 3" xfId="13191" xr:uid="{9717F902-4DE9-465D-8F2D-D01E439B36DF}"/>
    <cellStyle name="Input 2 4 3 2 4 4" xfId="14383" xr:uid="{6B5E5932-43D0-4A11-B3D3-E685546DC828}"/>
    <cellStyle name="Input 2 4 3 2 5" xfId="10920" xr:uid="{B1FAC1C9-ECE9-4A73-AD37-17216C33FFED}"/>
    <cellStyle name="Input 2 4 3 2 6" xfId="12224" xr:uid="{CC02E7C7-BD90-405B-AC8D-C7C5C1987276}"/>
    <cellStyle name="Input 2 4 3 2 7" xfId="13416" xr:uid="{00D8CE3F-76A3-442B-9D79-B40066FB45C5}"/>
    <cellStyle name="Input 2 4 3 3" xfId="9678" xr:uid="{357442B2-F03A-4A18-9099-CD0F00DC45C6}"/>
    <cellStyle name="Input 2 4 3 3 2" xfId="11224" xr:uid="{25E1FC47-68BD-4A0D-8F4F-5CC89C6617EB}"/>
    <cellStyle name="Input 2 4 3 3 3" xfId="12517" xr:uid="{17C522A2-3898-4657-8ECA-AF3D8379B466}"/>
    <cellStyle name="Input 2 4 3 3 4" xfId="13709" xr:uid="{E3D02E40-819A-475A-86A9-878CD2EE9BD7}"/>
    <cellStyle name="Input 2 4 3 4" xfId="10851" xr:uid="{188E281C-42F5-44DD-985F-6E1BBAC57C71}"/>
    <cellStyle name="Input 2 4 3 5" xfId="12159" xr:uid="{9DDABA99-99D1-4283-B0B0-5B42F316C39A}"/>
    <cellStyle name="Input 2 4 4" xfId="9336" xr:uid="{7E323083-3567-41E5-8D33-0435174814B8}"/>
    <cellStyle name="Input 2 4 4 2" xfId="9837" xr:uid="{754FEC36-5A08-48E8-AA46-4D7BB954F058}"/>
    <cellStyle name="Input 2 4 4 2 2" xfId="11383" xr:uid="{F10D3A8D-41B1-45C3-8E7D-166FF26FBF92}"/>
    <cellStyle name="Input 2 4 4 2 3" xfId="12671" xr:uid="{C52B1A58-F51E-48C3-90E4-4FAC0D36E4EC}"/>
    <cellStyle name="Input 2 4 4 2 4" xfId="13863" xr:uid="{02F499CC-954E-49A7-B291-564EF3C97509}"/>
    <cellStyle name="Input 2 4 4 3" xfId="10065" xr:uid="{8CECDE57-E21A-4F35-A431-2A21B2EDF6EA}"/>
    <cellStyle name="Input 2 4 4 3 2" xfId="11611" xr:uid="{64E62735-58EF-489E-87E7-CECFA41E3693}"/>
    <cellStyle name="Input 2 4 4 3 3" xfId="12884" xr:uid="{A8E55C26-F39A-4FCC-9CD8-8877DD943271}"/>
    <cellStyle name="Input 2 4 4 3 4" xfId="14076" xr:uid="{0DEA75D8-9D36-4B7E-9A93-857E02E68D9E}"/>
    <cellStyle name="Input 2 4 4 4" xfId="10346" xr:uid="{AB4FC237-54EC-4127-B167-4BD217D1D1A4}"/>
    <cellStyle name="Input 2 4 4 4 2" xfId="11892" xr:uid="{1AF7BF39-16F1-4012-A1F3-EE263CE8653F}"/>
    <cellStyle name="Input 2 4 4 4 3" xfId="13165" xr:uid="{D64542EB-373E-4F3C-B59E-AD477C1E1B43}"/>
    <cellStyle name="Input 2 4 4 4 4" xfId="14357" xr:uid="{657B4489-ABE1-4724-BF31-FE04B91F7AFC}"/>
    <cellStyle name="Input 2 4 4 5" xfId="10894" xr:uid="{06CE44DC-26DC-4C11-9D2F-27C959EC5F58}"/>
    <cellStyle name="Input 2 4 4 6" xfId="12198" xr:uid="{69E8D820-E645-415F-9261-C1666495C100}"/>
    <cellStyle name="Input 2 4 4 7" xfId="13390" xr:uid="{CD0E5F04-0553-41CF-A500-7CE62146469A}"/>
    <cellStyle name="Input 2 4 5" xfId="9557" xr:uid="{DDFF2B8C-B48A-4776-A5D1-17391DCE8DB3}"/>
    <cellStyle name="Input 2 4 5 2" xfId="11103" xr:uid="{6C051845-0A57-4C51-A5BB-C0EDAC03AD48}"/>
    <cellStyle name="Input 2 4 5 3" xfId="12399" xr:uid="{B94146B2-91EB-48F3-96FF-735E472DE106}"/>
    <cellStyle name="Input 2 4 5 4" xfId="13591" xr:uid="{FAEEEE8C-6B45-4EB6-BFB6-1B6854724F50}"/>
    <cellStyle name="Input 2 4 6" xfId="10712" xr:uid="{2AFFACD0-6D13-4546-B74C-9D925B6DC9E0}"/>
    <cellStyle name="Input 2 4 7" xfId="10561" xr:uid="{DF8D9C7F-6223-453D-9EAB-EA085450E768}"/>
    <cellStyle name="Input 2 5" xfId="8510" xr:uid="{F30A3A96-D4E2-4B2A-9033-5F4EE7A3AB80}"/>
    <cellStyle name="Input 2 5 2" xfId="8511" xr:uid="{2A23F2FB-2084-44C8-BEC2-807E42BDD820}"/>
    <cellStyle name="Input 2 5 2 2" xfId="9282" xr:uid="{7BB5F4A0-021A-48A4-8C70-C382FF68E71C}"/>
    <cellStyle name="Input 2 5 2 2 2" xfId="9445" xr:uid="{08A36757-2C9C-4823-9681-E9E8F2B46267}"/>
    <cellStyle name="Input 2 5 2 2 2 2" xfId="9937" xr:uid="{1160CA18-6DB8-4620-B21B-B917EFDE85BE}"/>
    <cellStyle name="Input 2 5 2 2 2 2 2" xfId="11483" xr:uid="{343CBB5A-45A3-4E03-833F-D162D97498FA}"/>
    <cellStyle name="Input 2 5 2 2 2 2 3" xfId="12771" xr:uid="{AA0017B4-1442-4A0A-BF1C-572DBBFCBEE3}"/>
    <cellStyle name="Input 2 5 2 2 2 2 4" xfId="13963" xr:uid="{6FBBEE16-1F43-4A9E-9632-E207A1E52C2B}"/>
    <cellStyle name="Input 2 5 2 2 2 3" xfId="10165" xr:uid="{A6D067F8-F194-46F5-9C65-367904263543}"/>
    <cellStyle name="Input 2 5 2 2 2 3 2" xfId="11711" xr:uid="{C89A92D7-250F-455B-8B18-817859E5E976}"/>
    <cellStyle name="Input 2 5 2 2 2 3 3" xfId="12984" xr:uid="{E6328CBE-9B71-4061-A89D-3FF86DD97201}"/>
    <cellStyle name="Input 2 5 2 2 2 3 4" xfId="14176" xr:uid="{8719F85C-E3AB-4522-A5D6-CE5E14012348}"/>
    <cellStyle name="Input 2 5 2 2 2 4" xfId="10446" xr:uid="{356CDE82-21F8-4074-BDC9-41947883342B}"/>
    <cellStyle name="Input 2 5 2 2 2 4 2" xfId="11992" xr:uid="{65BB5E23-2B39-4DC1-978C-5930DED98E77}"/>
    <cellStyle name="Input 2 5 2 2 2 4 3" xfId="13265" xr:uid="{0933C002-AF97-466C-867B-B4EB076322DB}"/>
    <cellStyle name="Input 2 5 2 2 2 4 4" xfId="14457" xr:uid="{486FC236-673D-4C0C-A87D-94F2EEEF6628}"/>
    <cellStyle name="Input 2 5 2 2 2 5" xfId="10997" xr:uid="{46BE21AE-2499-4380-B5E7-5F199C45F337}"/>
    <cellStyle name="Input 2 5 2 2 2 6" xfId="12298" xr:uid="{0E2B65DE-D880-4C49-8079-772BB742EF93}"/>
    <cellStyle name="Input 2 5 2 2 2 7" xfId="13490" xr:uid="{1ACB83D9-6FED-4696-9BCC-1F2234F070EA}"/>
    <cellStyle name="Input 2 5 2 2 3" xfId="9675" xr:uid="{2A2A8E61-BD5D-4791-82C9-A580D728C853}"/>
    <cellStyle name="Input 2 5 2 2 3 2" xfId="11221" xr:uid="{7F8A5917-9386-47C7-AD3B-AF076530A823}"/>
    <cellStyle name="Input 2 5 2 2 3 3" xfId="12514" xr:uid="{435CE2D7-209F-42F0-8B94-CF87B1CE4EEB}"/>
    <cellStyle name="Input 2 5 2 2 3 4" xfId="13706" xr:uid="{CBE4A16F-F97D-4354-B0EC-7263CB28D21E}"/>
    <cellStyle name="Input 2 5 2 2 4" xfId="10854" xr:uid="{CDD86D08-7700-4AFE-BAEE-2C58D9C11874}"/>
    <cellStyle name="Input 2 5 2 2 5" xfId="12162" xr:uid="{3C57298C-59C4-47A0-AEFA-59B9DDFA18EE}"/>
    <cellStyle name="Input 2 5 2 3" xfId="9325" xr:uid="{75D7D644-EF71-41CD-9235-59B303B86B0A}"/>
    <cellStyle name="Input 2 5 2 3 2" xfId="9827" xr:uid="{176BBCAE-DB1A-4667-998A-DC08A62F5548}"/>
    <cellStyle name="Input 2 5 2 3 2 2" xfId="11373" xr:uid="{BEB634BB-F343-4423-9ED4-BD586EEBB869}"/>
    <cellStyle name="Input 2 5 2 3 2 3" xfId="12661" xr:uid="{18616EE6-0611-4B73-820E-0717FFD255AF}"/>
    <cellStyle name="Input 2 5 2 3 2 4" xfId="13853" xr:uid="{543C3B83-18F7-4761-BEAB-FCAB632E30F9}"/>
    <cellStyle name="Input 2 5 2 3 3" xfId="10055" xr:uid="{DF25ED7F-5EAA-4F07-899E-4644A055E4AF}"/>
    <cellStyle name="Input 2 5 2 3 3 2" xfId="11601" xr:uid="{469EFF95-1776-42CA-85A6-A0E25F6D4C04}"/>
    <cellStyle name="Input 2 5 2 3 3 3" xfId="12874" xr:uid="{F3B0F6C7-B4B0-457F-BE00-9FA1B05BF0A8}"/>
    <cellStyle name="Input 2 5 2 3 3 4" xfId="14066" xr:uid="{15B2ED22-A44C-4D02-B50B-D7EC9D1F3448}"/>
    <cellStyle name="Input 2 5 2 3 4" xfId="10336" xr:uid="{1CF565B1-D85C-4C2C-B8DA-8965690BDD42}"/>
    <cellStyle name="Input 2 5 2 3 4 2" xfId="11882" xr:uid="{7A5AC823-69D5-43E3-AD4F-9D94E23A54D4}"/>
    <cellStyle name="Input 2 5 2 3 4 3" xfId="13155" xr:uid="{038CEC84-450D-4CA1-B806-D2A682D8D3EC}"/>
    <cellStyle name="Input 2 5 2 3 4 4" xfId="14347" xr:uid="{B089E3FF-8709-431F-BFDA-04726B648D03}"/>
    <cellStyle name="Input 2 5 2 3 5" xfId="10883" xr:uid="{7D05BA9A-0AF6-4E20-A4F8-57F591DF97AA}"/>
    <cellStyle name="Input 2 5 2 3 6" xfId="12188" xr:uid="{1490EECE-E735-46BD-9155-2D96E2C64BF2}"/>
    <cellStyle name="Input 2 5 2 3 7" xfId="13380" xr:uid="{4185119F-FB69-4251-BAFE-E750FA008B0F}"/>
    <cellStyle name="Input 2 5 2 4" xfId="9576" xr:uid="{1AC0E3A2-C376-4BEF-9335-C6AE8025DB9E}"/>
    <cellStyle name="Input 2 5 2 4 2" xfId="11122" xr:uid="{D88487D0-D0DD-4FC5-A434-D44A77A22E20}"/>
    <cellStyle name="Input 2 5 2 4 3" xfId="12417" xr:uid="{2BD62D8F-B6C9-400D-BAEF-996070AEEC52}"/>
    <cellStyle name="Input 2 5 2 4 4" xfId="13609" xr:uid="{20D9751A-BEFE-442F-9804-DEDFFAFE810B}"/>
    <cellStyle name="Input 2 5 2 5" xfId="10715" xr:uid="{D9CDB99D-E3D7-4379-A6EB-EC96D0205563}"/>
    <cellStyle name="Input 2 5 2 6" xfId="10560" xr:uid="{F92E32CE-8D78-43BB-88F6-5DDA3666D66B}"/>
    <cellStyle name="Input 2 5 3" xfId="9281" xr:uid="{8C3D01BB-CB2F-4BCE-BF04-B18CF028EAD8}"/>
    <cellStyle name="Input 2 5 3 2" xfId="9512" xr:uid="{5C4B0921-34FA-4885-A3B3-2EC89C6E4059}"/>
    <cellStyle name="Input 2 5 3 2 2" xfId="10002" xr:uid="{6E6CBAF9-2C33-484E-9963-C48013F7F4F9}"/>
    <cellStyle name="Input 2 5 3 2 2 2" xfId="11548" xr:uid="{E9E361B2-6BA0-415D-AC27-8010283FE0C6}"/>
    <cellStyle name="Input 2 5 3 2 2 3" xfId="12836" xr:uid="{8053B11A-BA17-4A6E-AC3D-AA1270DA0688}"/>
    <cellStyle name="Input 2 5 3 2 2 4" xfId="14028" xr:uid="{220BA605-A714-410C-9591-2EF9AF4D2F60}"/>
    <cellStyle name="Input 2 5 3 2 3" xfId="10230" xr:uid="{4F6C06E9-6597-4D59-889D-FC79F49C8EE8}"/>
    <cellStyle name="Input 2 5 3 2 3 2" xfId="11776" xr:uid="{C8CAC1C9-CEB1-434A-BB56-26BCA4C2444B}"/>
    <cellStyle name="Input 2 5 3 2 3 3" xfId="13049" xr:uid="{FC3B9C3F-F691-4E79-A6BF-5CBF1C593C61}"/>
    <cellStyle name="Input 2 5 3 2 3 4" xfId="14241" xr:uid="{6738A577-A346-403D-9719-39E402A620B1}"/>
    <cellStyle name="Input 2 5 3 2 4" xfId="10511" xr:uid="{419B708A-FA2F-4A3F-B079-E6B6D6E279BE}"/>
    <cellStyle name="Input 2 5 3 2 4 2" xfId="12057" xr:uid="{C19BC936-6688-4E9D-ABCC-A9F109B93169}"/>
    <cellStyle name="Input 2 5 3 2 4 3" xfId="13330" xr:uid="{CDA7CC93-F36A-4895-9609-17CA49EE1E9A}"/>
    <cellStyle name="Input 2 5 3 2 4 4" xfId="14522" xr:uid="{E76735DE-841C-4FD1-8047-B0377745CE44}"/>
    <cellStyle name="Input 2 5 3 2 5" xfId="11064" xr:uid="{BED8CAE8-BCD9-4F26-A5E0-796D7B29914B}"/>
    <cellStyle name="Input 2 5 3 2 6" xfId="12363" xr:uid="{DE809B21-5A24-4A81-BCE4-B2B559064455}"/>
    <cellStyle name="Input 2 5 3 2 7" xfId="13555" xr:uid="{C57946F0-063A-46C6-AA6B-54170C365A74}"/>
    <cellStyle name="Input 2 5 3 3" xfId="9676" xr:uid="{FFE62775-7C4F-4723-862D-F18CA0765081}"/>
    <cellStyle name="Input 2 5 3 3 2" xfId="11222" xr:uid="{6A4EC6F5-5B4C-4DD1-B574-E4180F0A5CBE}"/>
    <cellStyle name="Input 2 5 3 3 3" xfId="12515" xr:uid="{6433796A-8D44-4712-B2F7-2F1DD1F7DB50}"/>
    <cellStyle name="Input 2 5 3 3 4" xfId="13707" xr:uid="{C5B273E9-EA0C-42A8-BDAC-1A2EBEC3B525}"/>
    <cellStyle name="Input 2 5 3 4" xfId="10853" xr:uid="{7B23493C-E84D-42EC-AF3C-9DF80DDD8AC8}"/>
    <cellStyle name="Input 2 5 3 5" xfId="12161" xr:uid="{07537170-5C71-4531-87FD-D27CFE09D555}"/>
    <cellStyle name="Input 2 5 4" xfId="9357" xr:uid="{7179FD07-4043-4B6B-9F28-291F473E547C}"/>
    <cellStyle name="Input 2 5 4 2" xfId="9858" xr:uid="{E784194F-A4B1-4F18-A40C-09449089B77A}"/>
    <cellStyle name="Input 2 5 4 2 2" xfId="11404" xr:uid="{D9DF9A85-578E-45DC-8E50-8E91A2F833CB}"/>
    <cellStyle name="Input 2 5 4 2 3" xfId="12692" xr:uid="{3F10EC57-B26E-46ED-BA8F-AB229450860C}"/>
    <cellStyle name="Input 2 5 4 2 4" xfId="13884" xr:uid="{17097480-3058-4C12-BCCF-FDF4AACC172E}"/>
    <cellStyle name="Input 2 5 4 3" xfId="10086" xr:uid="{96C5C621-ECFE-4AEA-8EE1-E6E6E7FC40B3}"/>
    <cellStyle name="Input 2 5 4 3 2" xfId="11632" xr:uid="{990FFC1F-2732-4F24-AE2B-EA593BD68251}"/>
    <cellStyle name="Input 2 5 4 3 3" xfId="12905" xr:uid="{6C882D9C-701F-456F-A6B0-D4C4F3386856}"/>
    <cellStyle name="Input 2 5 4 3 4" xfId="14097" xr:uid="{624760F6-42DF-4569-8754-795AC4FE7830}"/>
    <cellStyle name="Input 2 5 4 4" xfId="10367" xr:uid="{5F509669-3480-483B-9D59-7D17B4B7285D}"/>
    <cellStyle name="Input 2 5 4 4 2" xfId="11913" xr:uid="{02ECFC80-EF62-4A83-BF54-476E81AD0BCF}"/>
    <cellStyle name="Input 2 5 4 4 3" xfId="13186" xr:uid="{9B655728-8A68-4E77-A324-0A6FF7BA3458}"/>
    <cellStyle name="Input 2 5 4 4 4" xfId="14378" xr:uid="{AF977D14-0B61-47AA-B71E-1BCFBA37DB98}"/>
    <cellStyle name="Input 2 5 4 5" xfId="10915" xr:uid="{DCE2AA90-87B8-43E4-A70D-E0D76004FD0B}"/>
    <cellStyle name="Input 2 5 4 6" xfId="12219" xr:uid="{E439E7D5-D06E-4004-81A5-E2A96D801F88}"/>
    <cellStyle name="Input 2 5 4 7" xfId="13411" xr:uid="{A9C62D5B-F84D-4E97-B27C-AA1C72A62342}"/>
    <cellStyle name="Input 2 5 5" xfId="9624" xr:uid="{DECA37A4-96F8-45BE-B434-F6F04DABC8B3}"/>
    <cellStyle name="Input 2 5 5 2" xfId="11170" xr:uid="{6410C290-DECB-4378-9713-147C7F7CFC3E}"/>
    <cellStyle name="Input 2 5 5 3" xfId="12464" xr:uid="{E0D09CA7-771F-464D-B4BB-6288F0B33D0F}"/>
    <cellStyle name="Input 2 5 5 4" xfId="13656" xr:uid="{6EE7821F-B94C-4658-8E5A-A09DE4BAC5E7}"/>
    <cellStyle name="Input 2 5 6" xfId="10714" xr:uid="{A66ED7A5-DD6E-4250-AB06-A2709B9B9117}"/>
    <cellStyle name="Input 2 5 7" xfId="10603" xr:uid="{557CF6C2-C53B-4A66-9466-78BA8F1F7AE9}"/>
    <cellStyle name="Input 2 6" xfId="8512" xr:uid="{717C904A-8D2E-4DD9-8F2D-1FB6A91F3478}"/>
    <cellStyle name="Input 2 6 2" xfId="8513" xr:uid="{F3BB44AA-489A-4297-B807-B9DEB5EDA931}"/>
    <cellStyle name="Input 2 6 2 2" xfId="9284" xr:uid="{A6C45794-E163-4AB3-9CEF-5367EFB44FDE}"/>
    <cellStyle name="Input 2 6 2 2 2" xfId="9536" xr:uid="{C9908B30-DBD8-4D0D-81BC-F36434D27EDC}"/>
    <cellStyle name="Input 2 6 2 2 2 2" xfId="10025" xr:uid="{1300A0DD-D951-4DE8-9390-3D3B0187244B}"/>
    <cellStyle name="Input 2 6 2 2 2 2 2" xfId="11571" xr:uid="{8D599068-E67D-47B1-AC92-A62712A44B6C}"/>
    <cellStyle name="Input 2 6 2 2 2 2 3" xfId="12859" xr:uid="{1CE0E25A-2ADC-47AE-B725-728C3C28132D}"/>
    <cellStyle name="Input 2 6 2 2 2 2 4" xfId="14051" xr:uid="{F33EA690-F872-405C-91F4-21B6445325B7}"/>
    <cellStyle name="Input 2 6 2 2 2 3" xfId="10253" xr:uid="{F17FA314-4CA4-47DA-9ED2-A3B4A362E693}"/>
    <cellStyle name="Input 2 6 2 2 2 3 2" xfId="11799" xr:uid="{17F84F89-D1FE-4BCC-BA85-26523FCB6666}"/>
    <cellStyle name="Input 2 6 2 2 2 3 3" xfId="13072" xr:uid="{DB688FFC-0F03-4036-953F-E95F2477BED3}"/>
    <cellStyle name="Input 2 6 2 2 2 3 4" xfId="14264" xr:uid="{BBE21668-D296-4AF8-A5F9-65FF551ACEEA}"/>
    <cellStyle name="Input 2 6 2 2 2 4" xfId="10534" xr:uid="{6A3A5147-A8A1-4031-AF93-4F8F54DF0CE4}"/>
    <cellStyle name="Input 2 6 2 2 2 4 2" xfId="12080" xr:uid="{7806331C-DF1E-462C-913A-447FC68746F4}"/>
    <cellStyle name="Input 2 6 2 2 2 4 3" xfId="13353" xr:uid="{AE08EBFF-AEEB-4A9D-AC07-63837DAA03C2}"/>
    <cellStyle name="Input 2 6 2 2 2 4 4" xfId="14545" xr:uid="{ADD060DE-42E1-4C31-B526-0CCE14542441}"/>
    <cellStyle name="Input 2 6 2 2 2 5" xfId="11087" xr:uid="{362A93F2-6824-49AB-A36F-F429C0B6AC63}"/>
    <cellStyle name="Input 2 6 2 2 2 6" xfId="12386" xr:uid="{AC4E9F5D-E58E-43FE-9486-40C8298EA5CC}"/>
    <cellStyle name="Input 2 6 2 2 2 7" xfId="13578" xr:uid="{8DAC0F03-2F45-43BF-8964-45E5A1E33621}"/>
    <cellStyle name="Input 2 6 2 2 3" xfId="9673" xr:uid="{AA002A22-1633-4631-9F46-B7231E8DB8B4}"/>
    <cellStyle name="Input 2 6 2 2 3 2" xfId="11219" xr:uid="{A5B406BE-50B1-4546-ABDB-DD4AA6A8706D}"/>
    <cellStyle name="Input 2 6 2 2 3 3" xfId="12512" xr:uid="{45D83955-4181-4F88-8CCC-5554672CFB6D}"/>
    <cellStyle name="Input 2 6 2 2 3 4" xfId="13704" xr:uid="{141ED853-63EA-47DE-918B-B3943B0A16C1}"/>
    <cellStyle name="Input 2 6 2 2 4" xfId="10856" xr:uid="{11C3D7F4-2302-4D80-BDA4-426F92A61EB5}"/>
    <cellStyle name="Input 2 6 2 2 5" xfId="12164" xr:uid="{5B7B1FD9-65BB-447B-8827-09B9465D9290}"/>
    <cellStyle name="Input 2 6 2 3" xfId="9484" xr:uid="{B06CDEE6-383A-489D-B9F5-FFA4A105462E}"/>
    <cellStyle name="Input 2 6 2 3 2" xfId="9976" xr:uid="{81CD5553-3D15-4C4C-A2ED-86FC10876AFE}"/>
    <cellStyle name="Input 2 6 2 3 2 2" xfId="11522" xr:uid="{D450F2C3-71C9-408B-BCF8-12F27082CAB9}"/>
    <cellStyle name="Input 2 6 2 3 2 3" xfId="12810" xr:uid="{6D8629FE-1C68-4511-9C5B-81FA1A533479}"/>
    <cellStyle name="Input 2 6 2 3 2 4" xfId="14002" xr:uid="{CE31CEE6-D1E0-45BB-B1B4-71C7929263BB}"/>
    <cellStyle name="Input 2 6 2 3 3" xfId="10204" xr:uid="{BCC7B870-8CEB-4899-9052-C12A60248E13}"/>
    <cellStyle name="Input 2 6 2 3 3 2" xfId="11750" xr:uid="{957B5983-815E-4B5C-93BA-F12ADF5A3EB4}"/>
    <cellStyle name="Input 2 6 2 3 3 3" xfId="13023" xr:uid="{77F696B3-9865-4FB7-BA1E-D582BFDDE498}"/>
    <cellStyle name="Input 2 6 2 3 3 4" xfId="14215" xr:uid="{F5225A2E-DCBF-41CA-BBA4-967DC395C533}"/>
    <cellStyle name="Input 2 6 2 3 4" xfId="10485" xr:uid="{363EFD89-07A0-4E3D-A972-2A068C4305B3}"/>
    <cellStyle name="Input 2 6 2 3 4 2" xfId="12031" xr:uid="{7577FFE1-61F0-4F96-9CA5-953CAC8E9FF1}"/>
    <cellStyle name="Input 2 6 2 3 4 3" xfId="13304" xr:uid="{E36E0F8A-4F14-4A23-8483-3A762A96161F}"/>
    <cellStyle name="Input 2 6 2 3 4 4" xfId="14496" xr:uid="{1B64986C-FDF4-4E8D-B45E-078DDE19FCD9}"/>
    <cellStyle name="Input 2 6 2 3 5" xfId="11036" xr:uid="{19A7A164-1AEB-419E-8512-28B190C1F17A}"/>
    <cellStyle name="Input 2 6 2 3 6" xfId="12337" xr:uid="{0C808D40-5277-4A28-8C76-46EC587D7165}"/>
    <cellStyle name="Input 2 6 2 3 7" xfId="13529" xr:uid="{E0161801-AE67-4CE8-BB29-0962399401E5}"/>
    <cellStyle name="Input 2 6 2 4" xfId="9622" xr:uid="{0DED4106-DCBF-44E4-8AEF-73256156057A}"/>
    <cellStyle name="Input 2 6 2 4 2" xfId="11168" xr:uid="{AECF392C-0F9C-4BC6-867A-F25ED96F281F}"/>
    <cellStyle name="Input 2 6 2 4 3" xfId="12462" xr:uid="{174DA354-A257-4C63-946A-FA836EA784BA}"/>
    <cellStyle name="Input 2 6 2 4 4" xfId="13654" xr:uid="{17FE3F1A-9193-4F2D-9C34-4A75DD11A3FF}"/>
    <cellStyle name="Input 2 6 2 5" xfId="10717" xr:uid="{7179B348-1439-4694-B2A0-8CBA4F08888F}"/>
    <cellStyle name="Input 2 6 2 6" xfId="10558" xr:uid="{54C79064-3829-4FA9-A85A-D4639B4EDEDA}"/>
    <cellStyle name="Input 2 6 3" xfId="9283" xr:uid="{53CA7C6B-0CF1-466C-9534-CFE213FF2C30}"/>
    <cellStyle name="Input 2 6 3 2" xfId="9379" xr:uid="{AC8CC8DB-0872-4FCA-A10B-30F0A56596C5}"/>
    <cellStyle name="Input 2 6 3 2 2" xfId="9878" xr:uid="{2495F301-27DC-4BD4-950A-8E3C38C724BD}"/>
    <cellStyle name="Input 2 6 3 2 2 2" xfId="11424" xr:uid="{228187DF-60D2-404C-B349-C2CC18DE6FDE}"/>
    <cellStyle name="Input 2 6 3 2 2 3" xfId="12712" xr:uid="{490D9DEB-C525-49F7-ACED-A1CB13CED3B5}"/>
    <cellStyle name="Input 2 6 3 2 2 4" xfId="13904" xr:uid="{22EB6BA8-0E86-454E-9061-B403196C04CD}"/>
    <cellStyle name="Input 2 6 3 2 3" xfId="10106" xr:uid="{D79C939C-29C0-472C-939F-EA9E1A4A9299}"/>
    <cellStyle name="Input 2 6 3 2 3 2" xfId="11652" xr:uid="{87CA5177-3F5F-4183-8234-833F77D9CE3D}"/>
    <cellStyle name="Input 2 6 3 2 3 3" xfId="12925" xr:uid="{F03EB6C2-5C30-4282-B613-95F4826BE368}"/>
    <cellStyle name="Input 2 6 3 2 3 4" xfId="14117" xr:uid="{5DDB34DB-52C1-4D25-BBA5-B2430A05CFFD}"/>
    <cellStyle name="Input 2 6 3 2 4" xfId="10387" xr:uid="{5B81FAF5-D767-4888-953E-1FAFA7786BEC}"/>
    <cellStyle name="Input 2 6 3 2 4 2" xfId="11933" xr:uid="{489F989D-A070-4DE0-A153-31D7E93A525C}"/>
    <cellStyle name="Input 2 6 3 2 4 3" xfId="13206" xr:uid="{77027CD9-1C7C-4B77-9A1F-6EE358ACA16F}"/>
    <cellStyle name="Input 2 6 3 2 4 4" xfId="14398" xr:uid="{CFA79AB2-7BE2-4025-AFEE-965B779EE601}"/>
    <cellStyle name="Input 2 6 3 2 5" xfId="10936" xr:uid="{6BD1C496-7E5D-4DBB-8A3B-26A1EF366781}"/>
    <cellStyle name="Input 2 6 3 2 6" xfId="12239" xr:uid="{7C872964-A80D-4BB9-AC11-F1B86FA0B4BE}"/>
    <cellStyle name="Input 2 6 3 2 7" xfId="13431" xr:uid="{744B68B7-425D-4B51-A9C0-2FCF5905ED73}"/>
    <cellStyle name="Input 2 6 3 3" xfId="9674" xr:uid="{4E0771E8-3A56-4BD8-A20D-0423FA27BD39}"/>
    <cellStyle name="Input 2 6 3 3 2" xfId="11220" xr:uid="{EB2DF963-DBD5-4863-8CFE-4F2BB6C92875}"/>
    <cellStyle name="Input 2 6 3 3 3" xfId="12513" xr:uid="{50AF8A4F-DB31-4ABD-BD10-DDF7BB2103E5}"/>
    <cellStyle name="Input 2 6 3 3 4" xfId="13705" xr:uid="{A8AE3518-D4B4-4061-BDE5-0B2FBC344E0D}"/>
    <cellStyle name="Input 2 6 3 4" xfId="10855" xr:uid="{F3772705-4AA6-4CA6-BB45-D2EA829F53BD}"/>
    <cellStyle name="Input 2 6 3 5" xfId="12163" xr:uid="{36D27749-11FB-4F0F-9E31-127439BDDFCA}"/>
    <cellStyle name="Input 2 6 4" xfId="9337" xr:uid="{818DD273-B6E4-49B3-93C4-519BB0B76B59}"/>
    <cellStyle name="Input 2 6 4 2" xfId="9838" xr:uid="{BD0892A9-D32C-4AC2-82A4-AFFE49897A73}"/>
    <cellStyle name="Input 2 6 4 2 2" xfId="11384" xr:uid="{3E3F4C7E-2547-4BEC-810C-61AE90F7E719}"/>
    <cellStyle name="Input 2 6 4 2 3" xfId="12672" xr:uid="{CA06FFC8-250B-4780-8C19-2593E55976B7}"/>
    <cellStyle name="Input 2 6 4 2 4" xfId="13864" xr:uid="{848A5284-1268-4627-AD94-D14C3DA96EE1}"/>
    <cellStyle name="Input 2 6 4 3" xfId="10066" xr:uid="{C2FD3BA0-0A49-45A1-9053-5BDDDAEA2BA4}"/>
    <cellStyle name="Input 2 6 4 3 2" xfId="11612" xr:uid="{38BB857A-6CED-4A58-AC8E-41CE333347CF}"/>
    <cellStyle name="Input 2 6 4 3 3" xfId="12885" xr:uid="{529D6C03-55B0-4BFC-B3B1-DDFFE499D9A8}"/>
    <cellStyle name="Input 2 6 4 3 4" xfId="14077" xr:uid="{5C69618E-B4D3-4CFA-A18D-C85B3E67953F}"/>
    <cellStyle name="Input 2 6 4 4" xfId="10347" xr:uid="{530DE1BD-76F0-4F53-A586-3790A83FA566}"/>
    <cellStyle name="Input 2 6 4 4 2" xfId="11893" xr:uid="{9E839A67-F609-49AB-984E-8A9DA9472442}"/>
    <cellStyle name="Input 2 6 4 4 3" xfId="13166" xr:uid="{3B8D65E5-BA35-4268-BCE4-89AEB6AE0C50}"/>
    <cellStyle name="Input 2 6 4 4 4" xfId="14358" xr:uid="{2D5D2611-D45C-410E-9882-6EF5FF13EC0A}"/>
    <cellStyle name="Input 2 6 4 5" xfId="10895" xr:uid="{61168E00-5C50-4636-ABB8-25AB312AC225}"/>
    <cellStyle name="Input 2 6 4 6" xfId="12199" xr:uid="{A5667F02-006B-4BE2-9C10-726B13BCC015}"/>
    <cellStyle name="Input 2 6 4 7" xfId="13391" xr:uid="{6831B8C4-C015-45A8-A003-E862130B8010}"/>
    <cellStyle name="Input 2 6 5" xfId="9623" xr:uid="{05DF57D2-5838-4C92-A1BB-6A15517F7680}"/>
    <cellStyle name="Input 2 6 5 2" xfId="11169" xr:uid="{88333AD2-1BB4-485C-8B66-C748BB6CC58F}"/>
    <cellStyle name="Input 2 6 5 3" xfId="12463" xr:uid="{5A06A96F-49DF-4CF5-B9C5-018F3F33F133}"/>
    <cellStyle name="Input 2 6 5 4" xfId="13655" xr:uid="{F7D0F3A6-937C-4ACE-A9D9-095CE4855B78}"/>
    <cellStyle name="Input 2 6 6" xfId="10716" xr:uid="{9E16618D-3229-4E25-91C9-47B9635D9377}"/>
    <cellStyle name="Input 2 6 7" xfId="10559" xr:uid="{8860F318-99B6-4498-BFDA-5AD0C3D5D1D4}"/>
    <cellStyle name="Input 3" xfId="8514" xr:uid="{4C54F909-157E-481D-8B77-1A68E1EE735F}"/>
    <cellStyle name="Input 3 2" xfId="8515" xr:uid="{92B7E966-723D-4F76-A436-4717745370C3}"/>
    <cellStyle name="Input 3 2 2" xfId="9286" xr:uid="{4D26354D-4398-4117-8454-9A95EAAC1F29}"/>
    <cellStyle name="Input 3 2 2 2" xfId="9352" xr:uid="{F12A0E1C-BED4-437C-868D-0983F265F717}"/>
    <cellStyle name="Input 3 2 2 2 2" xfId="9853" xr:uid="{D5EF43EE-973D-4F77-BBEE-A2869AED8F00}"/>
    <cellStyle name="Input 3 2 2 2 2 2" xfId="11399" xr:uid="{9001A804-DD39-4940-A5A9-C8AC80C15727}"/>
    <cellStyle name="Input 3 2 2 2 2 3" xfId="12687" xr:uid="{FFA45441-0647-4FB5-AB74-39B41F61377D}"/>
    <cellStyle name="Input 3 2 2 2 2 4" xfId="13879" xr:uid="{21E782AB-5A8B-4640-863B-36818E400E36}"/>
    <cellStyle name="Input 3 2 2 2 3" xfId="10081" xr:uid="{8E501638-7A4E-42AC-88EE-0E2336F52514}"/>
    <cellStyle name="Input 3 2 2 2 3 2" xfId="11627" xr:uid="{DA4360EF-0011-42CF-921B-679472240337}"/>
    <cellStyle name="Input 3 2 2 2 3 3" xfId="12900" xr:uid="{79142CF8-F783-44D5-AB66-B960F44E53CE}"/>
    <cellStyle name="Input 3 2 2 2 3 4" xfId="14092" xr:uid="{ACA753EC-A9F6-4716-8A0F-919B2D1118E0}"/>
    <cellStyle name="Input 3 2 2 2 4" xfId="10362" xr:uid="{1AB58930-E68B-444A-B3BD-65B15C14492B}"/>
    <cellStyle name="Input 3 2 2 2 4 2" xfId="11908" xr:uid="{3736753B-B880-48DF-9C8E-B691DEFEFC30}"/>
    <cellStyle name="Input 3 2 2 2 4 3" xfId="13181" xr:uid="{D5508FB4-DDCC-4372-BAF4-2DCBACF34022}"/>
    <cellStyle name="Input 3 2 2 2 4 4" xfId="14373" xr:uid="{4F741047-F5FE-4B74-928B-B3F0BE8C0F5E}"/>
    <cellStyle name="Input 3 2 2 2 5" xfId="10910" xr:uid="{858F0A81-7D6D-4CD3-9ADF-562217AED635}"/>
    <cellStyle name="Input 3 2 2 2 6" xfId="12214" xr:uid="{B1767FED-F569-4A8B-9C0E-C2916B1A52C4}"/>
    <cellStyle name="Input 3 2 2 2 7" xfId="13406" xr:uid="{87590584-BE3C-454D-9B8F-640590E7A7B2}"/>
    <cellStyle name="Input 3 2 2 3" xfId="9671" xr:uid="{1757717D-1CB7-4189-89AE-3C16FD867157}"/>
    <cellStyle name="Input 3 2 2 3 2" xfId="11217" xr:uid="{7B53C4C9-C950-4F6E-AE48-3D23C9A8E43E}"/>
    <cellStyle name="Input 3 2 2 3 3" xfId="12510" xr:uid="{1B5093C5-2ED5-4D0C-9170-EA888509B187}"/>
    <cellStyle name="Input 3 2 2 3 4" xfId="13702" xr:uid="{E84E7E09-A336-4705-9534-445F4F9BAEE2}"/>
    <cellStyle name="Input 3 2 2 4" xfId="10858" xr:uid="{6FB73BD8-45A8-4359-B569-7B78A0D55473}"/>
    <cellStyle name="Input 3 2 2 5" xfId="12166" xr:uid="{50E43838-4824-446E-BD30-C7A6E9ECB685}"/>
    <cellStyle name="Input 3 2 3" xfId="9417" xr:uid="{FA2B51DD-DD8D-4779-96A0-A807C82230AB}"/>
    <cellStyle name="Input 3 2 3 2" xfId="9914" xr:uid="{7E5CD715-832F-46A4-86AB-ABDC1863D748}"/>
    <cellStyle name="Input 3 2 3 2 2" xfId="11460" xr:uid="{193AADD7-0B88-4FB8-9DCC-8ACC0BA8E034}"/>
    <cellStyle name="Input 3 2 3 2 3" xfId="12748" xr:uid="{460E4D80-2C20-4D68-ADFA-0C2DE47BCBAD}"/>
    <cellStyle name="Input 3 2 3 2 4" xfId="13940" xr:uid="{265F3B9F-88F7-436E-A54C-6B3BCC1253E1}"/>
    <cellStyle name="Input 3 2 3 3" xfId="10142" xr:uid="{CFED5F4E-0381-407C-90AE-ACA1EFB7CBD6}"/>
    <cellStyle name="Input 3 2 3 3 2" xfId="11688" xr:uid="{985A42F6-D249-4D37-94F9-B39879E750C5}"/>
    <cellStyle name="Input 3 2 3 3 3" xfId="12961" xr:uid="{84053D56-538F-478E-9F63-FAE307E3752D}"/>
    <cellStyle name="Input 3 2 3 3 4" xfId="14153" xr:uid="{4C01B0CD-89D2-44F7-885A-54A49C776C8B}"/>
    <cellStyle name="Input 3 2 3 4" xfId="10423" xr:uid="{9600503C-23E1-4CFE-9D28-C38E21F00419}"/>
    <cellStyle name="Input 3 2 3 4 2" xfId="11969" xr:uid="{A98CD63B-F883-4D04-B0FA-D5EBF8F45504}"/>
    <cellStyle name="Input 3 2 3 4 3" xfId="13242" xr:uid="{7D8DF118-E153-43FC-B284-AC8340664D12}"/>
    <cellStyle name="Input 3 2 3 4 4" xfId="14434" xr:uid="{3F30F6D1-A127-4CA4-88D3-443086C0B0CB}"/>
    <cellStyle name="Input 3 2 3 5" xfId="10973" xr:uid="{EE2AEA35-9B22-47A2-8D0F-6A5D16E0CE85}"/>
    <cellStyle name="Input 3 2 3 6" xfId="12275" xr:uid="{72831AF8-D620-414A-96F4-49D08D5924F5}"/>
    <cellStyle name="Input 3 2 3 7" xfId="13467" xr:uid="{6E0B551E-B99B-47B8-B52F-258689643BEB}"/>
    <cellStyle name="Input 3 2 4" xfId="9574" xr:uid="{B84FF989-81FB-4943-B809-8550821A77CC}"/>
    <cellStyle name="Input 3 2 4 2" xfId="11120" xr:uid="{67C8AB8E-38D8-4A49-B16E-C474304A06C9}"/>
    <cellStyle name="Input 3 2 4 3" xfId="12415" xr:uid="{6E53EE29-A7C4-4A39-ADEC-EAA209F65D74}"/>
    <cellStyle name="Input 3 2 4 4" xfId="13607" xr:uid="{97525C29-14BD-484B-AAA2-2B78B40093F0}"/>
    <cellStyle name="Input 3 2 5" xfId="10719" xr:uid="{22C64B59-EB2C-43C2-A108-12B86DEADBE0}"/>
    <cellStyle name="Input 3 2 6" xfId="10602" xr:uid="{860DBF66-D5CA-41FE-BC87-80156F77B80E}"/>
    <cellStyle name="Input 3 3" xfId="9285" xr:uid="{382F2FDF-C1E0-45BC-8610-528B024A5034}"/>
    <cellStyle name="Input 3 3 2" xfId="9537" xr:uid="{283F7B93-D78E-49A5-BAFD-C19A854FEDD1}"/>
    <cellStyle name="Input 3 3 2 2" xfId="10026" xr:uid="{7535B2A1-79C9-4290-8157-CD999D7EACCF}"/>
    <cellStyle name="Input 3 3 2 2 2" xfId="11572" xr:uid="{99A90699-9E10-418C-B397-47731805E64E}"/>
    <cellStyle name="Input 3 3 2 2 3" xfId="12860" xr:uid="{87D35361-4351-41C4-9005-2D9416A313D4}"/>
    <cellStyle name="Input 3 3 2 2 4" xfId="14052" xr:uid="{10761413-8EDD-43B9-83AE-24F4171B96D8}"/>
    <cellStyle name="Input 3 3 2 3" xfId="10254" xr:uid="{4C5C3DE0-7C50-48C8-A7C5-8E00BEB32EE1}"/>
    <cellStyle name="Input 3 3 2 3 2" xfId="11800" xr:uid="{BA11E247-8BBB-41E0-8404-E67375CFA33B}"/>
    <cellStyle name="Input 3 3 2 3 3" xfId="13073" xr:uid="{25784C1E-73B2-4C64-A14C-CA60EEE79B7D}"/>
    <cellStyle name="Input 3 3 2 3 4" xfId="14265" xr:uid="{A39A715E-9AB4-4732-9F20-5BEAD838614D}"/>
    <cellStyle name="Input 3 3 2 4" xfId="10535" xr:uid="{C86300F2-24C2-4480-8EE8-4A34D9C2A2B9}"/>
    <cellStyle name="Input 3 3 2 4 2" xfId="12081" xr:uid="{99DD6A62-EC93-42A7-9DE6-EB66C420112A}"/>
    <cellStyle name="Input 3 3 2 4 3" xfId="13354" xr:uid="{9A4F4DCF-98DE-4A9E-823E-2D17AC007C9E}"/>
    <cellStyle name="Input 3 3 2 4 4" xfId="14546" xr:uid="{3A5E500B-356D-4676-B5B9-268D0BCD4D19}"/>
    <cellStyle name="Input 3 3 2 5" xfId="11088" xr:uid="{2FA6514B-FD9F-4A5A-A9E1-C33D203B5B5C}"/>
    <cellStyle name="Input 3 3 2 6" xfId="12387" xr:uid="{000D663F-A084-40E9-A682-9E1EBD11E332}"/>
    <cellStyle name="Input 3 3 2 7" xfId="13579" xr:uid="{51425545-C090-4972-90B4-7A1D154820D2}"/>
    <cellStyle name="Input 3 3 3" xfId="9672" xr:uid="{F0908F1E-694A-48A7-A475-A5CBBA6AAB4A}"/>
    <cellStyle name="Input 3 3 3 2" xfId="11218" xr:uid="{9B75414D-E396-4323-B062-5BBF87D96545}"/>
    <cellStyle name="Input 3 3 3 3" xfId="12511" xr:uid="{44608770-005F-4DE1-961B-5EE1AF2647EE}"/>
    <cellStyle name="Input 3 3 3 4" xfId="13703" xr:uid="{95AE3486-5C64-4F29-A606-41EDEDA78403}"/>
    <cellStyle name="Input 3 3 4" xfId="10857" xr:uid="{A427B259-C38D-4D82-BF09-7F55FB94BECC}"/>
    <cellStyle name="Input 3 3 5" xfId="12165" xr:uid="{5CE35CB8-F942-4ADC-A33F-6AC3129460F9}"/>
    <cellStyle name="Input 3 4" xfId="9341" xr:uid="{0821C95C-6934-4C4B-A964-C040AF776048}"/>
    <cellStyle name="Input 3 4 2" xfId="9842" xr:uid="{02009242-5AA7-4DD3-9FAA-867167494AD5}"/>
    <cellStyle name="Input 3 4 2 2" xfId="11388" xr:uid="{EC7B2923-1FBB-457E-AFD2-BA7E267900AF}"/>
    <cellStyle name="Input 3 4 2 3" xfId="12676" xr:uid="{5D77BFE0-C055-4813-8476-1F886AC14E2C}"/>
    <cellStyle name="Input 3 4 2 4" xfId="13868" xr:uid="{D468A48B-3DDC-41AE-8175-210A76C124A5}"/>
    <cellStyle name="Input 3 4 3" xfId="10070" xr:uid="{B0416711-2510-4499-B0CE-FBE8531CADB0}"/>
    <cellStyle name="Input 3 4 3 2" xfId="11616" xr:uid="{300483CB-8FF5-4C2B-9DA9-ADA0ED4BA935}"/>
    <cellStyle name="Input 3 4 3 3" xfId="12889" xr:uid="{39339FC7-D5C5-4C5E-9DBE-EE00C785226D}"/>
    <cellStyle name="Input 3 4 3 4" xfId="14081" xr:uid="{2A4C7979-651B-463E-BA16-6D6B6F2DD8AE}"/>
    <cellStyle name="Input 3 4 4" xfId="10351" xr:uid="{CA0A23ED-7C10-4B93-9FFB-2C3C1423EF44}"/>
    <cellStyle name="Input 3 4 4 2" xfId="11897" xr:uid="{D893FA36-0EC8-4588-8ED6-1AFC17163DE7}"/>
    <cellStyle name="Input 3 4 4 3" xfId="13170" xr:uid="{CA0A6246-7CE9-4073-B3F2-AC9B7B687537}"/>
    <cellStyle name="Input 3 4 4 4" xfId="14362" xr:uid="{83B73945-6197-4853-B5AC-B4EB8F7D1FBA}"/>
    <cellStyle name="Input 3 4 5" xfId="10899" xr:uid="{3410778B-1653-4E34-A220-78F1535135EA}"/>
    <cellStyle name="Input 3 4 6" xfId="12203" xr:uid="{1FC2B9A4-4E1B-4B26-B8C6-FB010975FD58}"/>
    <cellStyle name="Input 3 4 7" xfId="13395" xr:uid="{0C1DF9EB-1AE1-4711-8735-C75F785BD300}"/>
    <cellStyle name="Input 3 5" xfId="9575" xr:uid="{29C4065B-AAA1-4DAE-91DD-B605B8DC0A76}"/>
    <cellStyle name="Input 3 5 2" xfId="11121" xr:uid="{97D31DC6-AAD2-4DF4-A2EA-8019AD36CF3B}"/>
    <cellStyle name="Input 3 5 3" xfId="12416" xr:uid="{F5DC6900-6C7A-40DC-9668-C4EF8A207284}"/>
    <cellStyle name="Input 3 5 4" xfId="13608" xr:uid="{2E786180-9D90-4B58-8FF1-3516F16CF035}"/>
    <cellStyle name="Input 3 6" xfId="10718" xr:uid="{A907F532-DD7A-4A53-A1B0-9C277F17F378}"/>
    <cellStyle name="Input 3 7" xfId="10591" xr:uid="{A4877DD7-26A1-4FBA-91A9-543C78150D6F}"/>
    <cellStyle name="Input 4" xfId="8516" xr:uid="{91BEC56B-5880-4F37-8193-805BE6AFEF02}"/>
    <cellStyle name="Input 4 2" xfId="8517" xr:uid="{A60E93BD-13EB-431E-BCF0-A4D70E21FDA5}"/>
    <cellStyle name="Input 4 2 2" xfId="9288" xr:uid="{3A74E060-FA71-43B2-BFF0-3D51A56F615A}"/>
    <cellStyle name="Input 4 2 2 2" xfId="9495" xr:uid="{5456A4CB-4969-4413-9BF5-9C8F8A463906}"/>
    <cellStyle name="Input 4 2 2 2 2" xfId="9986" xr:uid="{AA0F94F9-0DE5-4483-939F-7244442FD2F4}"/>
    <cellStyle name="Input 4 2 2 2 2 2" xfId="11532" xr:uid="{2242E7C7-35F5-4717-9833-AE107E6A1A3B}"/>
    <cellStyle name="Input 4 2 2 2 2 3" xfId="12820" xr:uid="{4CAEE045-633C-4542-AAA0-A6A9E130D349}"/>
    <cellStyle name="Input 4 2 2 2 2 4" xfId="14012" xr:uid="{8427F526-731D-4E81-9A8A-6CCDBE2087DC}"/>
    <cellStyle name="Input 4 2 2 2 3" xfId="10214" xr:uid="{7FFACDF1-B53A-4D3F-BF3B-6219FC6322C2}"/>
    <cellStyle name="Input 4 2 2 2 3 2" xfId="11760" xr:uid="{B6DA08E0-2981-40EE-AD95-C38F8A8C85EF}"/>
    <cellStyle name="Input 4 2 2 2 3 3" xfId="13033" xr:uid="{BBFAC3BF-C7B2-46E9-8650-7B01F3795C8A}"/>
    <cellStyle name="Input 4 2 2 2 3 4" xfId="14225" xr:uid="{EBC1378D-E35A-4AEF-B556-7699A0157CB3}"/>
    <cellStyle name="Input 4 2 2 2 4" xfId="10495" xr:uid="{20793815-1577-4CE9-89E3-353E856497FC}"/>
    <cellStyle name="Input 4 2 2 2 4 2" xfId="12041" xr:uid="{BF39D7A1-37A5-4867-B727-C565B868F55B}"/>
    <cellStyle name="Input 4 2 2 2 4 3" xfId="13314" xr:uid="{B4EF4293-5477-48B8-B863-7EFA102EBC83}"/>
    <cellStyle name="Input 4 2 2 2 4 4" xfId="14506" xr:uid="{5C6E7FEC-FC71-4DF3-ABE8-586A284E43F9}"/>
    <cellStyle name="Input 4 2 2 2 5" xfId="11047" xr:uid="{66E1FAD7-A5DE-42A5-A730-5550AB569970}"/>
    <cellStyle name="Input 4 2 2 2 6" xfId="12347" xr:uid="{8C888E01-A212-4164-AC2A-3A0BA1113C54}"/>
    <cellStyle name="Input 4 2 2 2 7" xfId="13539" xr:uid="{B6325CBB-A20E-4E51-9F0E-DA18F27C54DD}"/>
    <cellStyle name="Input 4 2 2 3" xfId="9669" xr:uid="{832439A5-C510-45B7-B281-941E83697A53}"/>
    <cellStyle name="Input 4 2 2 3 2" xfId="11215" xr:uid="{C896372B-DCFE-40E9-8104-7B25DABA531C}"/>
    <cellStyle name="Input 4 2 2 3 3" xfId="12508" xr:uid="{44211C79-E7D3-47C8-A15A-2F59281B0345}"/>
    <cellStyle name="Input 4 2 2 3 4" xfId="13700" xr:uid="{ED4412C9-B2FB-4BD2-B523-500A02A1B644}"/>
    <cellStyle name="Input 4 2 2 4" xfId="10860" xr:uid="{AB3BF099-A77B-4BF6-B677-CAA89297C228}"/>
    <cellStyle name="Input 4 2 2 5" xfId="12168" xr:uid="{589042F7-8E35-4302-86D2-392C98E0903E}"/>
    <cellStyle name="Input 4 2 3" xfId="9338" xr:uid="{79F118BB-CB5E-40A9-AEFA-AEA147658A7E}"/>
    <cellStyle name="Input 4 2 3 2" xfId="9839" xr:uid="{8D6919B2-7C9E-40AE-8E31-A8AA7EEFF381}"/>
    <cellStyle name="Input 4 2 3 2 2" xfId="11385" xr:uid="{2F00349A-862D-4050-9281-F103BA54C1AC}"/>
    <cellStyle name="Input 4 2 3 2 3" xfId="12673" xr:uid="{1F54126C-8B56-4BE5-8B55-9122A40844F0}"/>
    <cellStyle name="Input 4 2 3 2 4" xfId="13865" xr:uid="{C4D43DDF-C559-4DBA-9D5E-295C3704D93C}"/>
    <cellStyle name="Input 4 2 3 3" xfId="10067" xr:uid="{5BFCC145-6C72-4BB1-86CD-C303A4854C84}"/>
    <cellStyle name="Input 4 2 3 3 2" xfId="11613" xr:uid="{833554F1-591A-4D36-94BC-444EA0D56423}"/>
    <cellStyle name="Input 4 2 3 3 3" xfId="12886" xr:uid="{AB441944-40BE-4F68-A850-8C23BE4BD679}"/>
    <cellStyle name="Input 4 2 3 3 4" xfId="14078" xr:uid="{AECD0F14-3F73-4D9D-A1B9-E9AD754BDDF1}"/>
    <cellStyle name="Input 4 2 3 4" xfId="10348" xr:uid="{96071AD1-153B-451B-B814-FBCB0A6A390F}"/>
    <cellStyle name="Input 4 2 3 4 2" xfId="11894" xr:uid="{47D94A87-B462-4A31-9F5E-3AE85DC6A9FE}"/>
    <cellStyle name="Input 4 2 3 4 3" xfId="13167" xr:uid="{5B401015-2924-4C6C-BD85-17651C074E85}"/>
    <cellStyle name="Input 4 2 3 4 4" xfId="14359" xr:uid="{ED2641DC-4481-4DB9-ADE8-70092C22FC9B}"/>
    <cellStyle name="Input 4 2 3 5" xfId="10896" xr:uid="{F97CFA61-D432-4632-BEB8-23D030F49B07}"/>
    <cellStyle name="Input 4 2 3 6" xfId="12200" xr:uid="{CE0A96D1-DF3B-49AA-BF8E-FFDB45812D85}"/>
    <cellStyle name="Input 4 2 3 7" xfId="13392" xr:uid="{94FB2F9A-C981-48D5-B635-33AB223AC614}"/>
    <cellStyle name="Input 4 2 4" xfId="9620" xr:uid="{EBFA85D1-9B56-480C-876A-E2B6CE32BF01}"/>
    <cellStyle name="Input 4 2 4 2" xfId="11166" xr:uid="{BDBC2EE0-07E9-4D44-BBA8-49B5EF250A9A}"/>
    <cellStyle name="Input 4 2 4 3" xfId="12460" xr:uid="{A412D9E6-1D7D-4111-9552-8A95B98BE4DA}"/>
    <cellStyle name="Input 4 2 4 4" xfId="13652" xr:uid="{FCC7E361-F7F5-4C6B-9ABD-D6F765378CE7}"/>
    <cellStyle name="Input 4 2 5" xfId="10721" xr:uid="{A1D75CC1-036C-4DB2-BF5C-DB998D3991BA}"/>
    <cellStyle name="Input 4 2 6" xfId="10601" xr:uid="{6332B902-5A98-4F90-9039-7729C7F9DC01}"/>
    <cellStyle name="Input 4 3" xfId="9287" xr:uid="{2CC319E9-E22B-4D28-B87F-7E0EED1C4E5D}"/>
    <cellStyle name="Input 4 3 2" xfId="9481" xr:uid="{FA1D706D-D55D-45A1-8BBF-AA350379A408}"/>
    <cellStyle name="Input 4 3 2 2" xfId="9973" xr:uid="{DA76B450-3398-49FB-9862-0C501FB8835B}"/>
    <cellStyle name="Input 4 3 2 2 2" xfId="11519" xr:uid="{05301F50-3602-44D8-9B07-5E314FAB1B58}"/>
    <cellStyle name="Input 4 3 2 2 3" xfId="12807" xr:uid="{B0E28F73-A06B-480C-B209-351545E0CB2B}"/>
    <cellStyle name="Input 4 3 2 2 4" xfId="13999" xr:uid="{1AA686BD-CC83-41BE-BB25-402A0F4A35C2}"/>
    <cellStyle name="Input 4 3 2 3" xfId="10201" xr:uid="{35FA1FFE-D87B-4FD8-9982-9D30C5CB5ED4}"/>
    <cellStyle name="Input 4 3 2 3 2" xfId="11747" xr:uid="{802C0303-BE5D-4B70-883C-2767029F83AD}"/>
    <cellStyle name="Input 4 3 2 3 3" xfId="13020" xr:uid="{52856E38-3553-46AC-A051-24AA3D94BE09}"/>
    <cellStyle name="Input 4 3 2 3 4" xfId="14212" xr:uid="{F7677FFC-E164-4898-AE88-83D77CDE1957}"/>
    <cellStyle name="Input 4 3 2 4" xfId="10482" xr:uid="{1BA2A525-8D00-49A6-B124-58946CEFF839}"/>
    <cellStyle name="Input 4 3 2 4 2" xfId="12028" xr:uid="{0DE0B973-AF47-459B-8ADC-2C370B829C60}"/>
    <cellStyle name="Input 4 3 2 4 3" xfId="13301" xr:uid="{90BAB1C4-D393-439D-AE00-B0D01BA6A5D0}"/>
    <cellStyle name="Input 4 3 2 4 4" xfId="14493" xr:uid="{74DB9AA5-2862-40A3-AAB1-5C97FDD6BF5F}"/>
    <cellStyle name="Input 4 3 2 5" xfId="11033" xr:uid="{1A01B02E-BE05-4C7D-8880-81C823D7AB2C}"/>
    <cellStyle name="Input 4 3 2 6" xfId="12334" xr:uid="{E8FB6385-E677-49A9-87D7-C7DC4FD969EE}"/>
    <cellStyle name="Input 4 3 2 7" xfId="13526" xr:uid="{182E8FED-9FDE-4745-9C33-E17B5F0AF91C}"/>
    <cellStyle name="Input 4 3 3" xfId="9670" xr:uid="{790EE1F4-9B4E-4F3F-873A-ECC2E991F8CF}"/>
    <cellStyle name="Input 4 3 3 2" xfId="11216" xr:uid="{97E94712-6A0C-4838-9B5F-7E781ED17E07}"/>
    <cellStyle name="Input 4 3 3 3" xfId="12509" xr:uid="{D0F051E9-3A0B-435E-B4BE-9FAAD4560ABB}"/>
    <cellStyle name="Input 4 3 3 4" xfId="13701" xr:uid="{A4B50BCB-73CB-436C-B4E5-0E1222D8D12D}"/>
    <cellStyle name="Input 4 3 4" xfId="10859" xr:uid="{32FE9594-568E-4CDC-B1E8-7ACBBF5B5D0A}"/>
    <cellStyle name="Input 4 3 5" xfId="12167" xr:uid="{5C998359-AB0B-489D-9035-051FF9C50AAC}"/>
    <cellStyle name="Input 4 4" xfId="9414" xr:uid="{83C62E3C-B1AE-42A1-9C73-15B2263E71F1}"/>
    <cellStyle name="Input 4 4 2" xfId="9911" xr:uid="{D4A3EFF7-D328-40B9-8717-B73C43B31AC4}"/>
    <cellStyle name="Input 4 4 2 2" xfId="11457" xr:uid="{AAD8E6C6-536B-4369-AD0E-81424A8107FC}"/>
    <cellStyle name="Input 4 4 2 3" xfId="12745" xr:uid="{587A71A5-70FB-4349-9CDD-28DA25753C35}"/>
    <cellStyle name="Input 4 4 2 4" xfId="13937" xr:uid="{27BD3C11-4220-48A4-9040-872B3BCBB28F}"/>
    <cellStyle name="Input 4 4 3" xfId="10139" xr:uid="{03CBC062-853D-4A2B-A82C-833D6223A967}"/>
    <cellStyle name="Input 4 4 3 2" xfId="11685" xr:uid="{89655B03-462B-4643-8F99-38C60FED7650}"/>
    <cellStyle name="Input 4 4 3 3" xfId="12958" xr:uid="{A00E8AC9-8FDB-493A-82A6-A2B9B8193552}"/>
    <cellStyle name="Input 4 4 3 4" xfId="14150" xr:uid="{E253CFA6-520C-4A8B-AC43-02FD1AD7F524}"/>
    <cellStyle name="Input 4 4 4" xfId="10420" xr:uid="{69BD6557-DC91-4AFE-B22C-57EBC4AC5EB3}"/>
    <cellStyle name="Input 4 4 4 2" xfId="11966" xr:uid="{DE0D3638-287D-4AA2-9299-A44FF8A9581F}"/>
    <cellStyle name="Input 4 4 4 3" xfId="13239" xr:uid="{B0DAC193-9FC0-4759-BD4A-8D19EF125431}"/>
    <cellStyle name="Input 4 4 4 4" xfId="14431" xr:uid="{69A0DC53-9A37-4F92-B291-4CE217FCB681}"/>
    <cellStyle name="Input 4 4 5" xfId="10970" xr:uid="{E534D564-F5CD-4B70-B980-B2046DFEE218}"/>
    <cellStyle name="Input 4 4 6" xfId="12272" xr:uid="{813A9F1C-E539-4D1E-B06D-E1DFABD81954}"/>
    <cellStyle name="Input 4 4 7" xfId="13464" xr:uid="{52FC88DD-5A47-4829-B0CC-EC29A8CCEBEC}"/>
    <cellStyle name="Input 4 5" xfId="9621" xr:uid="{1A893124-4BAB-4214-B6AD-1C9C987D7086}"/>
    <cellStyle name="Input 4 5 2" xfId="11167" xr:uid="{13C9CE6C-4AD0-4584-8765-83ADF17756E8}"/>
    <cellStyle name="Input 4 5 3" xfId="12461" xr:uid="{A3EED497-6BFD-4747-932E-9EE4811859DB}"/>
    <cellStyle name="Input 4 5 4" xfId="13653" xr:uid="{473CD494-3BB5-4138-90BE-6FDE4D73A07D}"/>
    <cellStyle name="Input 4 6" xfId="10720" xr:uid="{B93B8D66-4C24-4BA5-AE11-72B15EF0C65C}"/>
    <cellStyle name="Input 4 7" xfId="10557" xr:uid="{EAD80629-F09A-4DD8-9A71-EF6569AE2BD9}"/>
    <cellStyle name="Input 5" xfId="8518" xr:uid="{AE1D77F5-8344-49D1-BD12-0160ADDA6B0B}"/>
    <cellStyle name="Input 5 2" xfId="8519" xr:uid="{408F6DDA-4EFE-44FE-A0AF-FFAC00BDAF63}"/>
    <cellStyle name="Input 5 2 2" xfId="9290" xr:uid="{9AA523E8-8F26-4438-961F-C29EC3EBCF52}"/>
    <cellStyle name="Input 5 2 2 2" xfId="9436" xr:uid="{2719A6C4-6D77-45CB-A963-DD7C3DEA2CFE}"/>
    <cellStyle name="Input 5 2 2 2 2" xfId="9928" xr:uid="{CD71D33B-7994-4011-9971-C93459E8D6CE}"/>
    <cellStyle name="Input 5 2 2 2 2 2" xfId="11474" xr:uid="{73EB3A83-B338-4984-A8CF-8D8E0A6FFADB}"/>
    <cellStyle name="Input 5 2 2 2 2 3" xfId="12762" xr:uid="{2BDB33EB-1571-4D6D-90B0-D6DC40F652A1}"/>
    <cellStyle name="Input 5 2 2 2 2 4" xfId="13954" xr:uid="{9EB09E21-BC40-4CFC-9383-AC2D01BCCBEF}"/>
    <cellStyle name="Input 5 2 2 2 3" xfId="10156" xr:uid="{51938F61-1DAD-4ED9-BC3D-00B311982F02}"/>
    <cellStyle name="Input 5 2 2 2 3 2" xfId="11702" xr:uid="{6F3245EF-0E0F-445C-86AF-447B3E6BD4B3}"/>
    <cellStyle name="Input 5 2 2 2 3 3" xfId="12975" xr:uid="{CE3564BA-E2A8-4438-9DCC-54EE1E13823E}"/>
    <cellStyle name="Input 5 2 2 2 3 4" xfId="14167" xr:uid="{16444EAE-BA24-4CE7-84CE-6E0FDF10EF71}"/>
    <cellStyle name="Input 5 2 2 2 4" xfId="10437" xr:uid="{D8BF6114-6F1F-4497-9D7D-D9AEC0A125B5}"/>
    <cellStyle name="Input 5 2 2 2 4 2" xfId="11983" xr:uid="{94FBBC10-8785-4887-9DD5-FA8A6123CD98}"/>
    <cellStyle name="Input 5 2 2 2 4 3" xfId="13256" xr:uid="{B83F4E05-AA83-446E-9A07-8B5AC5B0E302}"/>
    <cellStyle name="Input 5 2 2 2 4 4" xfId="14448" xr:uid="{3CF37AEE-6412-4B3D-998A-B5D5C62DA18C}"/>
    <cellStyle name="Input 5 2 2 2 5" xfId="10988" xr:uid="{706D35FF-1B21-46B8-AD27-FA060FF785FD}"/>
    <cellStyle name="Input 5 2 2 2 6" xfId="12289" xr:uid="{67A47A52-DDE2-4701-A1B0-ADB55EF8BE77}"/>
    <cellStyle name="Input 5 2 2 2 7" xfId="13481" xr:uid="{28148024-0E18-48A7-A571-75D6D077AE41}"/>
    <cellStyle name="Input 5 2 2 3" xfId="9667" xr:uid="{98A46CE2-518E-40AE-A377-B953364472C2}"/>
    <cellStyle name="Input 5 2 2 3 2" xfId="11213" xr:uid="{616EDD98-D699-4293-8148-7C8F3E784D49}"/>
    <cellStyle name="Input 5 2 2 3 3" xfId="12506" xr:uid="{BCE816A7-BD56-411F-AB1C-C6318BD6C360}"/>
    <cellStyle name="Input 5 2 2 3 4" xfId="13698" xr:uid="{A8210227-81DA-42A7-BA3F-23E5BBF7F906}"/>
    <cellStyle name="Input 5 2 2 4" xfId="10862" xr:uid="{0671E45A-BF99-4019-9821-AE8DCEC956AB}"/>
    <cellStyle name="Input 5 2 2 5" xfId="12170" xr:uid="{73C87F0D-CA9E-4F96-B054-82F9CEC3BFEC}"/>
    <cellStyle name="Input 5 2 3" xfId="9429" xr:uid="{0DC432AF-F35C-4D73-A2E9-22844DF6DFE9}"/>
    <cellStyle name="Input 5 2 3 2" xfId="9923" xr:uid="{5BA88538-3562-4C2B-B61B-7D7729E0B7BE}"/>
    <cellStyle name="Input 5 2 3 2 2" xfId="11469" xr:uid="{0ACA5644-5BC8-4772-BC0D-39755A7AE8E4}"/>
    <cellStyle name="Input 5 2 3 2 3" xfId="12757" xr:uid="{DFB8613B-9C11-4047-BF79-B896F42533B2}"/>
    <cellStyle name="Input 5 2 3 2 4" xfId="13949" xr:uid="{DA09048A-8F49-484B-9AB7-1D0A02892235}"/>
    <cellStyle name="Input 5 2 3 3" xfId="10151" xr:uid="{FC00CA99-6803-4CD3-8ECB-631C774C13FC}"/>
    <cellStyle name="Input 5 2 3 3 2" xfId="11697" xr:uid="{9576576B-1CF7-40CA-B9A0-9CDDA5BB528B}"/>
    <cellStyle name="Input 5 2 3 3 3" xfId="12970" xr:uid="{9491DE3A-C7EE-40A9-AEC3-DDC396F971A0}"/>
    <cellStyle name="Input 5 2 3 3 4" xfId="14162" xr:uid="{583CA418-08D8-48DA-8A73-8983574334D6}"/>
    <cellStyle name="Input 5 2 3 4" xfId="10432" xr:uid="{D1099204-A5EB-4600-91A8-CCAF206B92F4}"/>
    <cellStyle name="Input 5 2 3 4 2" xfId="11978" xr:uid="{68F1CD24-4116-40C4-BEB6-2FDD0C9CDFE7}"/>
    <cellStyle name="Input 5 2 3 4 3" xfId="13251" xr:uid="{8FB4F76B-6352-432F-B9A6-6BBF20AEFE97}"/>
    <cellStyle name="Input 5 2 3 4 4" xfId="14443" xr:uid="{DB1A6283-0C3C-4799-907E-18F48D36E878}"/>
    <cellStyle name="Input 5 2 3 5" xfId="10982" xr:uid="{1586F192-4AEE-4B75-BC15-3BC31A4547F2}"/>
    <cellStyle name="Input 5 2 3 6" xfId="12284" xr:uid="{E09E1C2A-70F8-4D62-927A-56D5F6265271}"/>
    <cellStyle name="Input 5 2 3 7" xfId="13476" xr:uid="{0FA7E417-5233-4C89-A84F-BD408DB4BDF1}"/>
    <cellStyle name="Input 5 2 4" xfId="9572" xr:uid="{C0EACC89-945F-4218-91F4-FB64DE2500E9}"/>
    <cellStyle name="Input 5 2 4 2" xfId="11118" xr:uid="{382265DD-6784-4287-A30D-A672A62CB8C6}"/>
    <cellStyle name="Input 5 2 4 3" xfId="12413" xr:uid="{FB532D1B-B8A4-4733-8F71-AA5DFEA5B243}"/>
    <cellStyle name="Input 5 2 4 4" xfId="13605" xr:uid="{3F3FA658-D2D4-4FAD-A4D0-468F83F61ADB}"/>
    <cellStyle name="Input 5 2 5" xfId="10723" xr:uid="{28143A8C-A2D2-486D-95D0-7D0AF3D13ACB}"/>
    <cellStyle name="Input 5 2 6" xfId="10556" xr:uid="{6919E64D-012A-4F43-9FE8-44EA823DD1AC}"/>
    <cellStyle name="Input 5 3" xfId="9289" xr:uid="{D3B08521-3ED0-4411-9B6C-BA9ABE5E92F6}"/>
    <cellStyle name="Input 5 3 2" xfId="9507" xr:uid="{7F5A329D-C3C9-4F08-A381-0854981BE675}"/>
    <cellStyle name="Input 5 3 2 2" xfId="9997" xr:uid="{264E0AD1-8B28-41D0-B2F7-C5400871DBBC}"/>
    <cellStyle name="Input 5 3 2 2 2" xfId="11543" xr:uid="{7056B16F-2A53-400A-9176-E61D6695CC8A}"/>
    <cellStyle name="Input 5 3 2 2 3" xfId="12831" xr:uid="{17CD0ACD-496E-4A2B-A00B-845DD9F50F41}"/>
    <cellStyle name="Input 5 3 2 2 4" xfId="14023" xr:uid="{6D4EFDFB-0156-46E5-B33B-2BBF1F48A31A}"/>
    <cellStyle name="Input 5 3 2 3" xfId="10225" xr:uid="{39FC6D2B-5B49-4303-B9D6-A4DC59C95364}"/>
    <cellStyle name="Input 5 3 2 3 2" xfId="11771" xr:uid="{B699C767-43F1-4260-A935-DCC57B362903}"/>
    <cellStyle name="Input 5 3 2 3 3" xfId="13044" xr:uid="{346A5F28-5E81-43F4-9689-41D7DCA010F7}"/>
    <cellStyle name="Input 5 3 2 3 4" xfId="14236" xr:uid="{7FA62C77-62EC-4220-96ED-BE16327137AF}"/>
    <cellStyle name="Input 5 3 2 4" xfId="10506" xr:uid="{AD36E0B3-F6A6-479C-A38D-956D5001158D}"/>
    <cellStyle name="Input 5 3 2 4 2" xfId="12052" xr:uid="{56F73DA8-DF8A-4834-AB5F-CF44E793FFD6}"/>
    <cellStyle name="Input 5 3 2 4 3" xfId="13325" xr:uid="{F446C5D7-280B-4150-B198-7DA17539620E}"/>
    <cellStyle name="Input 5 3 2 4 4" xfId="14517" xr:uid="{320E55C7-A196-43BE-85FC-050095C4963D}"/>
    <cellStyle name="Input 5 3 2 5" xfId="11059" xr:uid="{F86EABD9-4073-4D31-BCC6-72884B82A30D}"/>
    <cellStyle name="Input 5 3 2 6" xfId="12358" xr:uid="{7BA4F011-F69C-4830-A459-B40DEDAE75FF}"/>
    <cellStyle name="Input 5 3 2 7" xfId="13550" xr:uid="{25DE8970-D2FD-4D69-AD3D-16CA87C77D5F}"/>
    <cellStyle name="Input 5 3 3" xfId="9668" xr:uid="{A3AAA132-81CD-406A-BAB9-1275E5641159}"/>
    <cellStyle name="Input 5 3 3 2" xfId="11214" xr:uid="{725ECE95-81D9-402A-BCE7-A3856E757768}"/>
    <cellStyle name="Input 5 3 3 3" xfId="12507" xr:uid="{ACCE0010-4BB4-4A3C-A68D-0AF90CEF8BC2}"/>
    <cellStyle name="Input 5 3 3 4" xfId="13699" xr:uid="{7294458B-A954-4C06-88CC-1E963C1BF566}"/>
    <cellStyle name="Input 5 3 4" xfId="10861" xr:uid="{2CD7D1E0-02B0-4F86-A18B-BDF2DBB617F1}"/>
    <cellStyle name="Input 5 3 5" xfId="12169" xr:uid="{0206F70A-6850-4564-80C3-0A9CDED947B8}"/>
    <cellStyle name="Input 5 4" xfId="9510" xr:uid="{7743CC4A-5564-434D-9759-6D5C09A00473}"/>
    <cellStyle name="Input 5 4 2" xfId="10000" xr:uid="{F916C6D0-5BD9-43E4-BCA9-4F72E63C33A3}"/>
    <cellStyle name="Input 5 4 2 2" xfId="11546" xr:uid="{73ABFDE9-B404-428F-9DC6-755DFD6504A4}"/>
    <cellStyle name="Input 5 4 2 3" xfId="12834" xr:uid="{31F3E83D-DDB5-4A1E-A96A-80630B6FB0FC}"/>
    <cellStyle name="Input 5 4 2 4" xfId="14026" xr:uid="{92A5663A-F56E-4F61-A2FC-36C218DAD9FB}"/>
    <cellStyle name="Input 5 4 3" xfId="10228" xr:uid="{03B97E1F-021D-485C-95F2-A99C791583C4}"/>
    <cellStyle name="Input 5 4 3 2" xfId="11774" xr:uid="{3740EAB6-1D02-470C-BA78-CEF11A917388}"/>
    <cellStyle name="Input 5 4 3 3" xfId="13047" xr:uid="{0E9A7C8E-2D4A-47A2-8837-E10F6D54B99B}"/>
    <cellStyle name="Input 5 4 3 4" xfId="14239" xr:uid="{FBE89EF0-5813-4967-BC87-B40DA49EE316}"/>
    <cellStyle name="Input 5 4 4" xfId="10509" xr:uid="{7992B7C9-F8D2-47CE-B228-0E159A7FADEC}"/>
    <cellStyle name="Input 5 4 4 2" xfId="12055" xr:uid="{2CCC4CC8-0A7A-4C0D-A1A4-C8F8D4DFFB4A}"/>
    <cellStyle name="Input 5 4 4 3" xfId="13328" xr:uid="{BCECE17C-6E48-47A1-8370-4E2BBD8E17A6}"/>
    <cellStyle name="Input 5 4 4 4" xfId="14520" xr:uid="{B7B0DBB1-42E8-42FA-B94D-DBA5AA5BDE1C}"/>
    <cellStyle name="Input 5 4 5" xfId="11062" xr:uid="{66347628-9133-4C22-895F-069383B7F8F4}"/>
    <cellStyle name="Input 5 4 6" xfId="12361" xr:uid="{ECF4970D-F1E6-4712-BB39-49D860FCE0FC}"/>
    <cellStyle name="Input 5 4 7" xfId="13553" xr:uid="{E26FBBC5-0B9E-4FE4-BFEE-D3D4E1CBFE30}"/>
    <cellStyle name="Input 5 5" xfId="9573" xr:uid="{C3A516C4-3784-4C2D-9FFE-E45D1B335ADF}"/>
    <cellStyle name="Input 5 5 2" xfId="11119" xr:uid="{BB844F54-210B-4AEE-8682-8AFE11793553}"/>
    <cellStyle name="Input 5 5 3" xfId="12414" xr:uid="{443EF351-8781-40CF-AEF1-E6B268E57264}"/>
    <cellStyle name="Input 5 5 4" xfId="13606" xr:uid="{5F4EE1F2-F37F-4004-8BA6-F7EDB7E91123}"/>
    <cellStyle name="Input 5 6" xfId="10722" xr:uid="{3C860C35-9A85-45CE-9C16-6D91BCD32F24}"/>
    <cellStyle name="Input 5 7" xfId="10600" xr:uid="{886210B9-A7E2-46BC-9519-8CEB47A22FFB}"/>
    <cellStyle name="Input 6" xfId="8520" xr:uid="{B4391A7C-886D-4D17-AC15-130B115C41BD}"/>
    <cellStyle name="Input 6 2" xfId="8521" xr:uid="{9ECD700D-63FA-477A-873D-6F47575F07DD}"/>
    <cellStyle name="Input 6 2 2" xfId="9292" xr:uid="{A673EFCC-0C47-430E-97A5-C1ABFEC534D5}"/>
    <cellStyle name="Input 6 2 2 2" xfId="9470" xr:uid="{A3088546-C0F9-4C3E-B1E3-7F945662FBF6}"/>
    <cellStyle name="Input 6 2 2 2 2" xfId="9962" xr:uid="{8697F574-87D5-448C-A396-684F5FA2C349}"/>
    <cellStyle name="Input 6 2 2 2 2 2" xfId="11508" xr:uid="{C2E992DD-4DCE-4D40-9F96-975530DEF2A7}"/>
    <cellStyle name="Input 6 2 2 2 2 3" xfId="12796" xr:uid="{8BC4FC57-023D-4498-8789-7F5DC3E899A7}"/>
    <cellStyle name="Input 6 2 2 2 2 4" xfId="13988" xr:uid="{E8D0EC28-7073-4F9B-9604-23FC3A86141D}"/>
    <cellStyle name="Input 6 2 2 2 3" xfId="10190" xr:uid="{7857B9C7-3F67-4B35-A930-6509EAB1598B}"/>
    <cellStyle name="Input 6 2 2 2 3 2" xfId="11736" xr:uid="{647FF8ED-96FD-46C1-ACB3-7D03DF8E9D3C}"/>
    <cellStyle name="Input 6 2 2 2 3 3" xfId="13009" xr:uid="{F47E5018-F4F1-435C-A9A1-082F873BB2C5}"/>
    <cellStyle name="Input 6 2 2 2 3 4" xfId="14201" xr:uid="{E5143B96-FF75-4176-A664-4181074F3CA5}"/>
    <cellStyle name="Input 6 2 2 2 4" xfId="10471" xr:uid="{8FAD7714-B5AF-4BBE-974D-CB50A11DD14E}"/>
    <cellStyle name="Input 6 2 2 2 4 2" xfId="12017" xr:uid="{71B74A0E-05BB-4AD0-BBDB-A4BDA6B4898A}"/>
    <cellStyle name="Input 6 2 2 2 4 3" xfId="13290" xr:uid="{8311422E-8270-45EF-856A-8CD206EC2C8A}"/>
    <cellStyle name="Input 6 2 2 2 4 4" xfId="14482" xr:uid="{BF46AA84-E613-422F-B88C-BD301260ECF6}"/>
    <cellStyle name="Input 6 2 2 2 5" xfId="11022" xr:uid="{F9FEA9F4-4C21-46B6-849F-542F0FA229E7}"/>
    <cellStyle name="Input 6 2 2 2 6" xfId="12323" xr:uid="{F41509AB-1B75-4C95-BB7F-B2F5407F5695}"/>
    <cellStyle name="Input 6 2 2 2 7" xfId="13515" xr:uid="{E45D8F7E-2742-4ADB-855C-4AB04EE218DC}"/>
    <cellStyle name="Input 6 2 2 3" xfId="9665" xr:uid="{0BC102DA-34A6-4202-A43A-1B33C32A6DF0}"/>
    <cellStyle name="Input 6 2 2 3 2" xfId="11211" xr:uid="{C0DDC81D-D465-4CE8-8D98-E0702C2C8BDA}"/>
    <cellStyle name="Input 6 2 2 3 3" xfId="12504" xr:uid="{3785B451-A964-4709-BFB8-E7A818A548F4}"/>
    <cellStyle name="Input 6 2 2 3 4" xfId="13696" xr:uid="{42B168CF-7E65-4126-894A-9E8D4E409D8D}"/>
    <cellStyle name="Input 6 2 2 4" xfId="10864" xr:uid="{3AE39382-B38B-4716-905E-8C3A5D69BBCB}"/>
    <cellStyle name="Input 6 2 2 5" xfId="12172" xr:uid="{69DAA103-1C29-4FE5-BB11-4BFBF33037B4}"/>
    <cellStyle name="Input 6 2 3" xfId="9449" xr:uid="{28836B51-DC0A-49EA-8304-916E306ADA8F}"/>
    <cellStyle name="Input 6 2 3 2" xfId="9941" xr:uid="{29F22A8E-6BD4-4277-8184-3F7F7EBA0C24}"/>
    <cellStyle name="Input 6 2 3 2 2" xfId="11487" xr:uid="{443B60A5-A53A-4BAB-A59D-336210ABBFBA}"/>
    <cellStyle name="Input 6 2 3 2 3" xfId="12775" xr:uid="{F44F19DC-F459-4F9C-86AA-BAF62F872628}"/>
    <cellStyle name="Input 6 2 3 2 4" xfId="13967" xr:uid="{A1D3BB18-BF9C-47E9-ADDB-EDD9A1C040E9}"/>
    <cellStyle name="Input 6 2 3 3" xfId="10169" xr:uid="{F128462E-5BE1-4641-B774-C382A971E68C}"/>
    <cellStyle name="Input 6 2 3 3 2" xfId="11715" xr:uid="{03A98BD9-AFEF-409D-996C-795FAC1B6392}"/>
    <cellStyle name="Input 6 2 3 3 3" xfId="12988" xr:uid="{6FC3D348-8E4D-46AE-B700-E5AF090C3337}"/>
    <cellStyle name="Input 6 2 3 3 4" xfId="14180" xr:uid="{2F1B0752-E77B-4245-A91E-29CAA472084E}"/>
    <cellStyle name="Input 6 2 3 4" xfId="10450" xr:uid="{0C83E26A-8D29-455C-8669-0DBF37C4D376}"/>
    <cellStyle name="Input 6 2 3 4 2" xfId="11996" xr:uid="{167A3AF3-F60C-4699-8DE7-85014DA14759}"/>
    <cellStyle name="Input 6 2 3 4 3" xfId="13269" xr:uid="{CECD20B9-7A5E-4A15-947E-07F574C3B68D}"/>
    <cellStyle name="Input 6 2 3 4 4" xfId="14461" xr:uid="{0AFE2551-74C9-42C4-A34C-ECC6B4812F21}"/>
    <cellStyle name="Input 6 2 3 5" xfId="11001" xr:uid="{99D0D114-05C6-4921-8B59-A55E51F474DC}"/>
    <cellStyle name="Input 6 2 3 6" xfId="12302" xr:uid="{EB5482F8-3556-4283-B4EC-0844B4736261}"/>
    <cellStyle name="Input 6 2 3 7" xfId="13494" xr:uid="{821F9881-6650-4456-85E0-C5E0F57984CE}"/>
    <cellStyle name="Input 6 2 4" xfId="9618" xr:uid="{0A78FCAD-5D5E-4B8B-9035-7F6ABF1C4C8E}"/>
    <cellStyle name="Input 6 2 4 2" xfId="11164" xr:uid="{77D39555-BADB-41BD-B121-3A901F8D8A0F}"/>
    <cellStyle name="Input 6 2 4 3" xfId="12458" xr:uid="{018AEFEE-A559-4CD0-AD17-F96FFBB65C3B}"/>
    <cellStyle name="Input 6 2 4 4" xfId="13650" xr:uid="{F4A82330-3DB4-4A92-84D1-A540123C519A}"/>
    <cellStyle name="Input 6 2 5" xfId="10725" xr:uid="{330A2296-770F-41DF-BC8C-4A6EAD4E6383}"/>
    <cellStyle name="Input 6 2 6" xfId="10550" xr:uid="{DDA496EC-8144-444C-9D20-CD26D5665BDD}"/>
    <cellStyle name="Input 6 3" xfId="9291" xr:uid="{F34A3448-C737-43FD-A55A-0320D6855F57}"/>
    <cellStyle name="Input 6 3 2" xfId="9353" xr:uid="{20C65460-17FD-4C6B-81E7-7AB8194CF140}"/>
    <cellStyle name="Input 6 3 2 2" xfId="9854" xr:uid="{AF0B7FA7-C1A1-47C4-97F3-2A4A7341BB03}"/>
    <cellStyle name="Input 6 3 2 2 2" xfId="11400" xr:uid="{A0D67366-119A-461D-98D1-60B7D7DB34C2}"/>
    <cellStyle name="Input 6 3 2 2 3" xfId="12688" xr:uid="{ECFCFE61-5C66-4629-8F36-AB8DEDEED411}"/>
    <cellStyle name="Input 6 3 2 2 4" xfId="13880" xr:uid="{ED837FAB-5FB8-4931-94B1-2A9E51791131}"/>
    <cellStyle name="Input 6 3 2 3" xfId="10082" xr:uid="{8592C416-AC3B-437E-99B8-FAF7668C4FFA}"/>
    <cellStyle name="Input 6 3 2 3 2" xfId="11628" xr:uid="{E58A9003-9624-4F16-8F11-EE605F7EA28F}"/>
    <cellStyle name="Input 6 3 2 3 3" xfId="12901" xr:uid="{494E1C30-BBAF-4DB5-A20D-82BFB5942E1E}"/>
    <cellStyle name="Input 6 3 2 3 4" xfId="14093" xr:uid="{08D929F6-A3EF-42B1-B10F-4E34A15FF517}"/>
    <cellStyle name="Input 6 3 2 4" xfId="10363" xr:uid="{5E94E8A2-5D1F-4CF5-AC74-324AEE1D54DA}"/>
    <cellStyle name="Input 6 3 2 4 2" xfId="11909" xr:uid="{838A227B-860C-4A46-9473-1E04D54C54DE}"/>
    <cellStyle name="Input 6 3 2 4 3" xfId="13182" xr:uid="{ED10EF5D-8BB1-4F55-AA9A-259542ECA5DD}"/>
    <cellStyle name="Input 6 3 2 4 4" xfId="14374" xr:uid="{1F8B3653-2408-4721-B78C-1E5B05F37671}"/>
    <cellStyle name="Input 6 3 2 5" xfId="10911" xr:uid="{3B00AD65-74BE-4412-B68C-1C762E35CCA3}"/>
    <cellStyle name="Input 6 3 2 6" xfId="12215" xr:uid="{A9ABC248-7755-4DD9-A4AD-3F510A016A95}"/>
    <cellStyle name="Input 6 3 2 7" xfId="13407" xr:uid="{2A128AE2-BB8F-48AC-A792-ED30ED5C509C}"/>
    <cellStyle name="Input 6 3 3" xfId="9666" xr:uid="{D824CABF-567C-4821-8A41-04EE77E2944F}"/>
    <cellStyle name="Input 6 3 3 2" xfId="11212" xr:uid="{E4118A08-D7F0-45A5-87C6-D29F80506579}"/>
    <cellStyle name="Input 6 3 3 3" xfId="12505" xr:uid="{FCAFC754-6A49-411C-BDF0-C66DC1CBB991}"/>
    <cellStyle name="Input 6 3 3 4" xfId="13697" xr:uid="{FFABDE8C-9246-4B79-A625-82FCC80DC84C}"/>
    <cellStyle name="Input 6 3 4" xfId="10863" xr:uid="{F25046AB-C309-432E-AD05-7BBFE84B4960}"/>
    <cellStyle name="Input 6 3 5" xfId="12171" xr:uid="{6594CE03-0E07-49D2-A5CA-63876B8D07CF}"/>
    <cellStyle name="Input 6 4" xfId="9430" xr:uid="{9646FE77-92D4-4A49-8FAF-BD75D281F7DF}"/>
    <cellStyle name="Input 6 4 2" xfId="9924" xr:uid="{A6855663-54BB-491D-A3E0-DB95F693837F}"/>
    <cellStyle name="Input 6 4 2 2" xfId="11470" xr:uid="{24FC97AF-5CAA-41EA-A992-917E87E0ADD1}"/>
    <cellStyle name="Input 6 4 2 3" xfId="12758" xr:uid="{38BA743C-EF71-4311-A5F9-D41FC8CA5794}"/>
    <cellStyle name="Input 6 4 2 4" xfId="13950" xr:uid="{0FB3C758-D6F7-41FF-930A-3D6E2B12CBFD}"/>
    <cellStyle name="Input 6 4 3" xfId="10152" xr:uid="{3B6B3427-112E-4E20-B7D6-A25EB6C402BB}"/>
    <cellStyle name="Input 6 4 3 2" xfId="11698" xr:uid="{B3DB3E57-B252-4237-953E-A8A76A90F25E}"/>
    <cellStyle name="Input 6 4 3 3" xfId="12971" xr:uid="{2D8398B8-C807-463F-AE14-AA4B8C259EAB}"/>
    <cellStyle name="Input 6 4 3 4" xfId="14163" xr:uid="{C51D2DAC-756B-4E04-92B9-F8CF507A1458}"/>
    <cellStyle name="Input 6 4 4" xfId="10433" xr:uid="{E183948D-CA95-4E40-B09E-7E0379DADCEE}"/>
    <cellStyle name="Input 6 4 4 2" xfId="11979" xr:uid="{0A175513-FA24-46D1-98CD-6B99D05D592D}"/>
    <cellStyle name="Input 6 4 4 3" xfId="13252" xr:uid="{82ECF313-6458-41A1-A1A3-2D94CA489A80}"/>
    <cellStyle name="Input 6 4 4 4" xfId="14444" xr:uid="{FC30EAC5-40EB-4B78-9A8F-D83D1D20DCF0}"/>
    <cellStyle name="Input 6 4 5" xfId="10983" xr:uid="{83922F5F-FCDD-44A5-851C-3F107F86C540}"/>
    <cellStyle name="Input 6 4 6" xfId="12285" xr:uid="{E5FCEC87-6D71-4A5C-AF48-992A122B5FD9}"/>
    <cellStyle name="Input 6 4 7" xfId="13477" xr:uid="{EDE4C6AD-D2A9-480E-AAFC-32313EFA9747}"/>
    <cellStyle name="Input 6 5" xfId="9619" xr:uid="{E84FCD37-49F4-4055-A4BC-53DDF36768BE}"/>
    <cellStyle name="Input 6 5 2" xfId="11165" xr:uid="{4A51F986-3547-4267-8E31-A36FBCF734C0}"/>
    <cellStyle name="Input 6 5 3" xfId="12459" xr:uid="{9879761E-2BEB-4545-AB12-DB300047047A}"/>
    <cellStyle name="Input 6 5 4" xfId="13651" xr:uid="{33329121-824B-4892-8F85-4008A726CB88}"/>
    <cellStyle name="Input 6 6" xfId="10724" xr:uid="{83EE3F90-27CC-409A-A5C9-EF6CEA8C6EAD}"/>
    <cellStyle name="Input 6 7" xfId="10555" xr:uid="{966A4B35-02DE-4887-97BB-139D5CB89FE2}"/>
    <cellStyle name="Input Cells" xfId="8522" xr:uid="{B13031C8-7807-48AB-948A-193D793D7546}"/>
    <cellStyle name="Legal 8½ x 14 in" xfId="173" xr:uid="{834C27C8-D86F-4D9D-A1C6-41B64F0551F6}"/>
    <cellStyle name="Legal 8½ x 14 in 2" xfId="174" xr:uid="{D5395C0F-5E84-4056-BCF6-CF20D74302E6}"/>
    <cellStyle name="Legal 8½ x 14 in 2 2" xfId="5" xr:uid="{00000000-0005-0000-0000-000013000000}"/>
    <cellStyle name="Legal 8½ x 14 in 2 2 2" xfId="11" xr:uid="{00000000-0005-0000-0000-000014000000}"/>
    <cellStyle name="Legal 8½ x 14 in 2 2 2 2" xfId="1815" xr:uid="{37C446C0-E67F-490B-BA57-7E04E90CE13E}"/>
    <cellStyle name="Legal 8½ x 14 in 2 2 3" xfId="8524" xr:uid="{0833629C-2D6E-40F1-95AF-226AE11AB97F}"/>
    <cellStyle name="Legal 8½ x 14 in 2 3" xfId="3954" xr:uid="{CF2AD6BE-AF90-4040-8FAF-F1498BC24381}"/>
    <cellStyle name="Legal 8½ x 14 in 3" xfId="14" xr:uid="{00000000-0005-0000-0000-000015000000}"/>
    <cellStyle name="Legal 8½ x 14 in 3 2" xfId="8525" xr:uid="{3AC38B1A-F9A9-4BD3-913E-34E2EFBE383F}"/>
    <cellStyle name="Legal 8½ x 14 in 4" xfId="1816" xr:uid="{D5BC851F-FBCA-424E-B8C7-B271696FAB16}"/>
    <cellStyle name="Legal 8½ x 14 in 4 2" xfId="1817" xr:uid="{9B87F328-AD10-4739-98DA-0B8C0E47E593}"/>
    <cellStyle name="Legal 8½ x 14 in 4 2 2" xfId="1818" xr:uid="{CBA5615D-D490-4702-BF0F-1D20229C3285}"/>
    <cellStyle name="Legal 8½ x 14 in 5" xfId="3955" xr:uid="{CD9EDA2F-83C4-45C5-93F6-6E66215DA6F5}"/>
    <cellStyle name="Legal 8½ x 14 in 6" xfId="8523" xr:uid="{70BA008B-DEC5-41EA-B810-60E40939E94C}"/>
    <cellStyle name="Legal 8½ x 14 in_AGL consolidation workings-final 2011" xfId="8526" xr:uid="{11E32659-EE67-4C92-89E7-0366E7E6F4BA}"/>
    <cellStyle name="Legal 8½ x 14 in_Bill 03 Fuel Tank and Dispensing Unit Kattankudy" xfId="32" xr:uid="{00000000-0005-0000-0000-000017000000}"/>
    <cellStyle name="Legal 8½ x 14 in_Recycling Store Buildg_BOQ" xfId="33" xr:uid="{00000000-0005-0000-0000-000018000000}"/>
    <cellStyle name="Linked Cell 2 2" xfId="8527" xr:uid="{48839BB8-04FF-4510-9446-CC3383C20594}"/>
    <cellStyle name="Linked Cell 2 3" xfId="8528" xr:uid="{786580E7-26C9-4A20-A07D-BC5D91FC50C4}"/>
    <cellStyle name="Linked Cell 2 4" xfId="8529" xr:uid="{675D50F3-CE8F-40B7-8ED5-6B9BA024BB58}"/>
    <cellStyle name="Linked Cell 2 5" xfId="8530" xr:uid="{56353D19-5F07-4730-91BA-E07BF36B8CAD}"/>
    <cellStyle name="Linked Cell 2 6" xfId="8531" xr:uid="{A3A2D107-D7F9-4F4F-A224-1BAE7B7187BB}"/>
    <cellStyle name="Linked Cell 3" xfId="8532" xr:uid="{4F13AC89-9565-492A-B3EA-68D54A870AED}"/>
    <cellStyle name="Linked Cell 4" xfId="8533" xr:uid="{35E90356-BEAC-4ECA-8430-1A41B45C1FE6}"/>
    <cellStyle name="Linked Cell 5" xfId="8534" xr:uid="{BE02A626-4FCD-4FA2-8A6F-C79AC74D61FD}"/>
    <cellStyle name="Linked Cell 6" xfId="8535" xr:uid="{76A17AB2-D6F8-49EA-9BFE-BDF4BDDF9056}"/>
    <cellStyle name="MS_Arabic" xfId="8536" xr:uid="{238BB92C-4AA6-4404-B69E-C1C7AA852BA8}"/>
    <cellStyle name="Neutral 2 2" xfId="8537" xr:uid="{9850E575-7A04-498E-91F8-419615C2AE81}"/>
    <cellStyle name="Neutral 2 3" xfId="8538" xr:uid="{17251648-42E0-405B-8AFE-0B58D52C312E}"/>
    <cellStyle name="Neutral 2 4" xfId="8539" xr:uid="{F9EB4F79-448F-498C-8A9F-521E7D30EDD1}"/>
    <cellStyle name="Neutral 2 5" xfId="8540" xr:uid="{9B4CCB33-3DAE-4338-9C46-FA3FB3586CA8}"/>
    <cellStyle name="Neutral 2 6" xfId="8541" xr:uid="{E5DF365D-CBF8-4E69-BC04-1079462630E1}"/>
    <cellStyle name="Neutral 3" xfId="8542" xr:uid="{07633487-2355-47EB-9271-55C61C4747FA}"/>
    <cellStyle name="Neutral 4" xfId="8543" xr:uid="{FF92071E-9948-4C12-8065-6471BB7EC618}"/>
    <cellStyle name="Neutral 5" xfId="8544" xr:uid="{74F50E72-7251-4AEC-B42C-2B348FE3B424}"/>
    <cellStyle name="Neutral 6" xfId="8545" xr:uid="{66A01D4B-F656-4284-8C3D-F08DC6AA884A}"/>
    <cellStyle name="Normal" xfId="0" builtinId="0"/>
    <cellStyle name="Normal - Style1" xfId="8546" xr:uid="{465CB39F-797F-471A-ADE3-812803503742}"/>
    <cellStyle name="Normal 10" xfId="39" xr:uid="{388700C6-0927-444A-8079-6DCF568B6F7C}"/>
    <cellStyle name="Normal 10 2" xfId="1819" xr:uid="{1CFFD1A1-E76A-4452-AD23-78037D942BC0}"/>
    <cellStyle name="Normal 10 2 2" xfId="8548" xr:uid="{B4783E21-B25A-4410-AB63-10232B353A28}"/>
    <cellStyle name="Normal 10 2 2 2" xfId="10041" xr:uid="{C92D2F9D-D5CE-4F60-8D6A-8F19554DE8A5}"/>
    <cellStyle name="Normal 10 2 2 2 2" xfId="11587" xr:uid="{57E4321B-FE21-49FB-A1CB-66D0CEA7AAC1}"/>
    <cellStyle name="Normal 10 3" xfId="1820" xr:uid="{9863F075-A404-47E2-BA2F-9B784AEA1D52}"/>
    <cellStyle name="Normal 10 3 2" xfId="1821" xr:uid="{D389A7B6-5771-409F-8FC5-58D6A377D98E}"/>
    <cellStyle name="Normal 10 3 3" xfId="8549" xr:uid="{30B7DEBB-F649-45E5-BF02-F61A7BFED897}"/>
    <cellStyle name="Normal 10 4" xfId="8550" xr:uid="{57BCE912-6881-4998-A128-9DD88B9309EB}"/>
    <cellStyle name="Normal 10 5" xfId="8551" xr:uid="{C66A5BE5-BC98-4711-B461-12315683210A}"/>
    <cellStyle name="Normal 10 6" xfId="8547" xr:uid="{7316EA63-4ABE-4BC0-931F-05F039862785}"/>
    <cellStyle name="Normal 10 7" xfId="175" xr:uid="{3912565B-2F91-4F3C-84F7-F5AE27E2111B}"/>
    <cellStyle name="Normal 10_Main Contract Tender_Template (3)" xfId="8552" xr:uid="{925F9984-2517-4673-AEE7-372D56D46CC0}"/>
    <cellStyle name="Normal 100" xfId="8553" xr:uid="{02C4621D-5055-4425-8B9B-F91DB7236D2D}"/>
    <cellStyle name="Normal 101" xfId="8554" xr:uid="{3D7FE869-7CBB-45AC-86DB-86AF32D5FC48}"/>
    <cellStyle name="Normal 102" xfId="8555" xr:uid="{2358684C-8B1D-4D47-AD2C-271772F4F889}"/>
    <cellStyle name="Normal 103" xfId="8556" xr:uid="{DA4FFBFB-E10E-4BC6-8944-7B4D9F953CC8}"/>
    <cellStyle name="Normal 104" xfId="8557" xr:uid="{61F69CE3-E428-4859-85EB-B51CA311DE60}"/>
    <cellStyle name="Normal 105" xfId="8558" xr:uid="{E7C25A49-FC93-4D77-B5A2-6E0D7DDE3F34}"/>
    <cellStyle name="Normal 106" xfId="8559" xr:uid="{21F17BAE-B8CF-4473-A281-644B6A25ED24}"/>
    <cellStyle name="Normal 107" xfId="8560" xr:uid="{F502E10E-3C66-4515-A4A8-C24C5E1CBC78}"/>
    <cellStyle name="Normal 107 2" xfId="8561" xr:uid="{CB9D3777-D802-4031-9A24-C83ADF46DFEA}"/>
    <cellStyle name="Normal 108" xfId="8562" xr:uid="{4EF2452F-FC06-42B0-9DB1-847C63352C71}"/>
    <cellStyle name="Normal 109" xfId="8563" xr:uid="{FF4A3363-3B91-4E2E-8BD9-25F9E5D85206}"/>
    <cellStyle name="Normal 109 2" xfId="8564" xr:uid="{7B9116F8-7C92-4509-BAA8-103FA97F51BF}"/>
    <cellStyle name="Normal 11" xfId="176" xr:uid="{301D252E-E94B-46D9-B2AA-704D24002F9A}"/>
    <cellStyle name="Normal 11 2" xfId="1822" xr:uid="{DBD9E8D2-4A77-44A3-BCAA-F73590B5C36F}"/>
    <cellStyle name="Normal 11 2 2" xfId="8566" xr:uid="{52451AA0-5701-4044-B34C-644E013766F2}"/>
    <cellStyle name="Normal 11 3" xfId="8567" xr:uid="{10284324-B46F-4D83-9EDA-0E4760E66EB0}"/>
    <cellStyle name="Normal 11 4" xfId="8568" xr:uid="{45846079-ED2F-4206-8334-0687211EDAAC}"/>
    <cellStyle name="Normal 11 5" xfId="8565" xr:uid="{225B6F5A-7442-4CCF-8916-B2194028253C}"/>
    <cellStyle name="Normal 110" xfId="8569" xr:uid="{CF7D2D23-5B4F-4BBE-B18B-64D30599DB2D}"/>
    <cellStyle name="Normal 111" xfId="8570" xr:uid="{8340A7C7-BA2C-4F34-92B7-55AE44031732}"/>
    <cellStyle name="Normal 112" xfId="8854" xr:uid="{5B2A1467-5447-4D6B-A825-27B8E6A94C26}"/>
    <cellStyle name="Normal 113" xfId="9304" xr:uid="{1AC9D9F5-03A9-42C6-8479-BDEC0FBF60C2}"/>
    <cellStyle name="Normal 113 2" xfId="10865" xr:uid="{E875BFDB-0CD0-49A1-8117-23A9BD7E14D1}"/>
    <cellStyle name="Normal 114" xfId="9307" xr:uid="{4F0A7AB0-52A7-4FA7-91BA-DE5340E86041}"/>
    <cellStyle name="Normal 114 2" xfId="10866" xr:uid="{788FC0B9-65B6-4FB6-9D49-4C917810BEA1}"/>
    <cellStyle name="Normal 115" xfId="9308" xr:uid="{EB5FC5BE-D69B-43B0-B1A0-00D95B4B4F7B}"/>
    <cellStyle name="Normal 115 2" xfId="10867" xr:uid="{58DA85A2-07DC-4219-9064-EE740E6663A1}"/>
    <cellStyle name="Normal 116" xfId="9490" xr:uid="{9AB071BE-789B-4A3F-8C95-DDC33ABB4867}"/>
    <cellStyle name="Normal 116 2" xfId="11042" xr:uid="{F2220CD0-7EA9-47DE-A4F1-FA25B4D5EB17}"/>
    <cellStyle name="Normal 117" xfId="9497" xr:uid="{22CA8E57-EEA2-40D2-A843-667716F23E33}"/>
    <cellStyle name="Normal 117 2" xfId="11049" xr:uid="{0B217340-E87D-4BEA-ADD8-7E9451CF5A9D}"/>
    <cellStyle name="Normal 118" xfId="9432" xr:uid="{B3F7715C-2B17-40AE-8C56-DD4434691EAB}"/>
    <cellStyle name="Normal 118 2" xfId="10985" xr:uid="{4B5EC202-8AB3-4843-A0F4-2FB0AD5BA5AE}"/>
    <cellStyle name="Normal 119" xfId="9394" xr:uid="{3F0FD0B4-51BF-49DF-B4AF-9D73C0BEFDD7}"/>
    <cellStyle name="Normal 119 2" xfId="10950" xr:uid="{9B6FAECA-A567-4A32-B2D2-884255D39697}"/>
    <cellStyle name="Normal 12" xfId="407" xr:uid="{14F1F204-0AE3-4913-9358-1FAF31308C1C}"/>
    <cellStyle name="Normal 12 2" xfId="778" xr:uid="{3BB15E3D-7A5D-41CC-A446-0E8655FE5897}"/>
    <cellStyle name="Normal 12 2 2" xfId="5518" xr:uid="{2C2F5E0B-BB79-40F6-9C29-381D24D77BC7}"/>
    <cellStyle name="Normal 12 2 2 2" xfId="8572" xr:uid="{DAAD4F77-D644-4CDC-B87D-9ADF34F92FA0}"/>
    <cellStyle name="Normal 12 2 3" xfId="8573" xr:uid="{8F60223D-8196-42DD-9672-C3570D9D6273}"/>
    <cellStyle name="Normal 12 2 4" xfId="8574" xr:uid="{37A0D4D8-F797-4A29-A125-1F4135A97464}"/>
    <cellStyle name="Normal 12 2 5" xfId="8575" xr:uid="{94757D95-F706-41BC-9AF4-2B238B319A5C}"/>
    <cellStyle name="Normal 12 2 6" xfId="8571" xr:uid="{629207A2-7F80-4CB1-B6B3-E4EDA8B6DC6C}"/>
    <cellStyle name="Normal 12 2_Elemental Estimate Template" xfId="8576" xr:uid="{EBEE9C90-FFC4-49A3-8CB6-DC96FA852924}"/>
    <cellStyle name="Normal 12 22" xfId="7477" xr:uid="{8D03E084-4D50-45D7-8BD9-CFF00989AC29}"/>
    <cellStyle name="Normal 12 3" xfId="3956" xr:uid="{CC72F712-B3D2-48CE-9C4A-207E2E69947C}"/>
    <cellStyle name="Normal 12 3 2" xfId="8577" xr:uid="{DFCB6C48-6AF6-4768-8E31-D09CF4F49187}"/>
    <cellStyle name="Normal 12 4" xfId="8578" xr:uid="{75835171-3433-4D39-A8B1-6D8C60B14BF8}"/>
    <cellStyle name="Normal 12 5" xfId="8579" xr:uid="{02F31B6B-E843-41F0-B8A4-BF469A5AA245}"/>
    <cellStyle name="Normal 12 5 2" xfId="8580" xr:uid="{0B969E86-2684-4532-8FFF-E3E8C24D3850}"/>
    <cellStyle name="Normal 12 6" xfId="8581" xr:uid="{5A3DE6F6-30EF-40AA-A22D-C86D18F23A4B}"/>
    <cellStyle name="Normal 12 6 2" xfId="8582" xr:uid="{5B27932B-1FB8-466C-B434-F995283724B4}"/>
    <cellStyle name="Normal 120" xfId="9375" xr:uid="{CACEE675-573A-4CE2-81CE-917C6DA2AECD}"/>
    <cellStyle name="Normal 120 2" xfId="10932" xr:uid="{0F63832B-87B0-4A55-8204-480CBEDF1457}"/>
    <cellStyle name="Normal 121" xfId="9548" xr:uid="{B4EA27D0-EC81-45F8-BE0B-988A8DF2E518}"/>
    <cellStyle name="Normal 121 2" xfId="11099" xr:uid="{AA39D9D0-7B5E-408D-9802-F3B2CEBB9B40}"/>
    <cellStyle name="Normal 122" xfId="9328" xr:uid="{D88A310D-019C-43C7-BC9C-06EDB98DE41E}"/>
    <cellStyle name="Normal 122 2" xfId="10886" xr:uid="{DC613E85-2C5C-47F6-83C7-615A1E8B9C6E}"/>
    <cellStyle name="Normal 123" xfId="10037" xr:uid="{C4D87A85-8325-499B-9DAC-588F65F41735}"/>
    <cellStyle name="Normal 123 2" xfId="11583" xr:uid="{E5BBEA5F-010C-4422-8126-D705214AEC25}"/>
    <cellStyle name="Normal 124" xfId="9549" xr:uid="{74A0D139-9596-4655-807F-18CF7EC9D3D5}"/>
    <cellStyle name="Normal 124 2" xfId="11100" xr:uid="{853FDA5B-2A24-44E6-85E0-CD40026F6E6F}"/>
    <cellStyle name="Normal 125" xfId="9550" xr:uid="{08EC0F73-59CF-4FF2-80F9-05C3B4FC0EC3}"/>
    <cellStyle name="Normal 125 2" xfId="11101" xr:uid="{B1CAB37E-4820-476D-9D52-D0633E33830D}"/>
    <cellStyle name="Normal 126" xfId="10042" xr:uid="{4A72BB65-F156-414A-9C7D-2250A9C43021}"/>
    <cellStyle name="Normal 126 2" xfId="11588" xr:uid="{C36B1FB5-F6F9-4C1D-AA0E-119F50D413E4}"/>
    <cellStyle name="Normal 127" xfId="10044" xr:uid="{AABA927E-335F-4E03-A714-B724C10E069B}"/>
    <cellStyle name="Normal 127 2" xfId="11590" xr:uid="{DA6C2179-EF02-40B8-B2B8-8DACD03AB8D2}"/>
    <cellStyle name="Normal 128" xfId="10046" xr:uid="{17131C6E-3E9D-4C14-94B2-BA5AD23323FD}"/>
    <cellStyle name="Normal 128 2" xfId="11592" xr:uid="{53D0B940-6CBA-4EBF-AAAB-99DC28F82684}"/>
    <cellStyle name="Normal 129" xfId="10048" xr:uid="{82E276BC-F6BE-40C6-9FC1-1C80C7B039CD}"/>
    <cellStyle name="Normal 129 2" xfId="11594" xr:uid="{19811C92-B1D0-42CF-B823-A0E095F30CEB}"/>
    <cellStyle name="Normal 13" xfId="405" xr:uid="{6A904920-1711-49E8-9822-8062E7ACE821}"/>
    <cellStyle name="Normal 13 2" xfId="767" xr:uid="{4726B2E9-03F9-4259-80FB-0ECB9459A666}"/>
    <cellStyle name="Normal 13 2 2" xfId="7451" xr:uid="{3122C649-681E-44E0-95CB-957E895A127D}"/>
    <cellStyle name="Normal 13 3" xfId="1823" xr:uid="{9C4A8122-2255-4263-A9B8-7072878A3209}"/>
    <cellStyle name="Normal 13 3 2" xfId="5519" xr:uid="{7A57B624-4DEB-4847-8CFE-073ABC66B5FF}"/>
    <cellStyle name="Normal 13 3 3" xfId="8584" xr:uid="{67552DF5-CC2B-4AA0-91A0-374D4279E230}"/>
    <cellStyle name="Normal 13 4" xfId="5520" xr:uid="{E5F9E8E3-8E86-4C9A-BFAD-84C741C97EB1}"/>
    <cellStyle name="Normal 13 4 2" xfId="8585" xr:uid="{9D74926C-1ABD-4DC4-834B-2FB023CC83D4}"/>
    <cellStyle name="Normal 13 5" xfId="8583" xr:uid="{19B93938-C0C4-4EC9-8B9B-812547E1E106}"/>
    <cellStyle name="Normal 130" xfId="10050" xr:uid="{E033B799-25A3-4F7F-A3B7-BC1C81DB5A96}"/>
    <cellStyle name="Normal 130 2" xfId="11596" xr:uid="{42EA5794-F82E-4B08-A41B-13086453235C}"/>
    <cellStyle name="Normal 131" xfId="9746" xr:uid="{40A0643C-D305-448A-B323-CE65103ECD9E}"/>
    <cellStyle name="Normal 131 2" xfId="11292" xr:uid="{7E206D17-2FDC-4032-9D1B-625E732007B9}"/>
    <cellStyle name="Normal 132" xfId="9605" xr:uid="{EDB796C0-FA72-4769-AD35-2B0359256C80}"/>
    <cellStyle name="Normal 132 2" xfId="11151" xr:uid="{D23F194B-DF54-443C-8640-8A61ABFB8C38}"/>
    <cellStyle name="Normal 133" xfId="9765" xr:uid="{024F46D1-03D4-4933-9B19-E464CF5C486C}"/>
    <cellStyle name="Normal 133 2" xfId="11311" xr:uid="{EE902D45-2C8C-4BEE-BF17-4C01D0A51DF3}"/>
    <cellStyle name="Normal 134" xfId="9811" xr:uid="{067D5BBA-1428-4645-9033-2D6A5BA2CA10}"/>
    <cellStyle name="Normal 134 2" xfId="11357" xr:uid="{81055EE7-77EF-4AE2-8D31-B01299B7458B}"/>
    <cellStyle name="Normal 135" xfId="14557" xr:uid="{986FB281-92F1-4124-AED8-E4A29CC3A63B}"/>
    <cellStyle name="Normal 14" xfId="1824" xr:uid="{16021758-F102-47BD-83EC-749E906BD1A7}"/>
    <cellStyle name="Normal 14 2" xfId="1825" xr:uid="{0A54230B-3939-4CE2-830F-D3529D3EB83D}"/>
    <cellStyle name="Normal 14 2 2" xfId="1826" xr:uid="{62AB3F5B-DAF2-4FDF-9DFE-298DB56991AC}"/>
    <cellStyle name="Normal 14 2 2 2" xfId="5521" xr:uid="{BC620A2B-EAA4-484A-B180-68DF3FFCB449}"/>
    <cellStyle name="Normal 14 2 2 3" xfId="8587" xr:uid="{1A0AF4B7-9291-49BC-9BD0-72D6140921A8}"/>
    <cellStyle name="Normal 14 2 3" xfId="3957" xr:uid="{EF5F2BCD-F6F2-49A0-99CB-7DC201FDB5FB}"/>
    <cellStyle name="Normal 14 2 3 2" xfId="7333" xr:uid="{8A192ED8-37BA-4757-A796-A39EC2CF5104}"/>
    <cellStyle name="Normal 14 2 4" xfId="8586" xr:uid="{00325A70-4AE5-43BC-9F98-E36C29C53EBF}"/>
    <cellStyle name="Normal 14 3" xfId="3958" xr:uid="{3CACB465-EEF8-4331-B899-6C11D6D54887}"/>
    <cellStyle name="Normal 14 3 2" xfId="8589" xr:uid="{8F9FF856-A30B-4936-8473-F6451033FA33}"/>
    <cellStyle name="Normal 14 3 3" xfId="8588" xr:uid="{DC9F7514-4D44-4CCB-BAB0-D4C3EDA2F77C}"/>
    <cellStyle name="Normal 14 4" xfId="8590" xr:uid="{A2D26641-BE49-4E2B-AE10-BA5A5D0D8509}"/>
    <cellStyle name="Normal 14 4 2" xfId="8591" xr:uid="{9307CA00-1C33-420E-B2B8-4309E3C0D7C5}"/>
    <cellStyle name="Normal 15" xfId="1827" xr:uid="{207C048A-AF24-4943-9897-F7AB5E7550A9}"/>
    <cellStyle name="Normal 15 2" xfId="1828" xr:uid="{AB6605C1-1E47-4293-82B6-AB6A64E2E30E}"/>
    <cellStyle name="Normal 15 2 2" xfId="5522" xr:uid="{6B67EEA7-5AA2-4E70-AA87-724026D103C8}"/>
    <cellStyle name="Normal 15 3" xfId="5523" xr:uid="{9B974A98-E7DC-4A55-AEF3-42B4701E896B}"/>
    <cellStyle name="Normal 15 4" xfId="8592" xr:uid="{E95EA02B-61D9-43DC-BE0A-5D952F3EFD66}"/>
    <cellStyle name="Normal 15 5" xfId="9299" xr:uid="{72EA3533-7600-4E40-B95E-E29A0FBA86AD}"/>
    <cellStyle name="Normal 16" xfId="1829" xr:uid="{79296A79-E2D8-4828-AE1E-DB7B7A45A7A5}"/>
    <cellStyle name="Normal 16 2" xfId="1830" xr:uid="{84742890-4E00-4C4A-BD58-8DFA0DFFBCD6}"/>
    <cellStyle name="Normal 16 2 2" xfId="5524" xr:uid="{FFFB9A4A-DEAA-48F8-AA77-368326A27B55}"/>
    <cellStyle name="Normal 16 3" xfId="3959" xr:uid="{84F9A203-23A8-45D6-9739-A67B9E9570D0}"/>
    <cellStyle name="Normal 16 4" xfId="8593" xr:uid="{C868DD6F-3DA0-4BFD-AA73-572DA9842FC3}"/>
    <cellStyle name="Normal 17" xfId="7504" xr:uid="{574E0593-7D52-4886-8234-3F0485F18186}"/>
    <cellStyle name="Normal 17 2" xfId="7509" xr:uid="{1E4177AE-A660-4F5F-B8D9-D74B97AD3057}"/>
    <cellStyle name="Normal 17 3" xfId="8594" xr:uid="{CDDF9B35-BC25-4FCC-84E4-FE5EED70341A}"/>
    <cellStyle name="Normal 18" xfId="7506" xr:uid="{85985FB7-0631-484B-92F7-EA69CDE990DD}"/>
    <cellStyle name="Normal 18 2" xfId="8595" xr:uid="{5B50D401-252A-4194-83A3-B150FAF913BC}"/>
    <cellStyle name="Normal 19" xfId="8596" xr:uid="{F8415136-6F59-4917-92C1-13CB8C30460C}"/>
    <cellStyle name="Normal 2" xfId="30" xr:uid="{00000000-0005-0000-0000-00001A000000}"/>
    <cellStyle name="Normal 2 10" xfId="3960" xr:uid="{34B1085A-3080-4607-B5E1-CBE5F673B4C9}"/>
    <cellStyle name="Normal 2 10 2" xfId="8597" xr:uid="{3C7D261D-7DA1-41A4-9884-8C222B4FD141}"/>
    <cellStyle name="Normal 2 11" xfId="8598" xr:uid="{B173F214-34B9-46CE-8305-8552279428CF}"/>
    <cellStyle name="Normal 2 12" xfId="8599" xr:uid="{9122CC65-4CAD-4706-9992-A3A629762C16}"/>
    <cellStyle name="Normal 2 13" xfId="7" xr:uid="{00000000-0005-0000-0000-00001B000000}"/>
    <cellStyle name="Normal 2 13 2" xfId="8600" xr:uid="{2247C6AA-DC8C-475A-A92A-6CF3E519A8C2}"/>
    <cellStyle name="Normal 2 14" xfId="8601" xr:uid="{25C927BA-6017-4547-B3A0-EC11420D70DC}"/>
    <cellStyle name="Normal 2 15" xfId="8602" xr:uid="{4F7B236F-A5E8-4AEB-A4B3-D4E06D45DC7D}"/>
    <cellStyle name="Normal 2 16" xfId="8603" xr:uid="{4792AE00-B1E2-46BD-8CCE-90527569E0E2}"/>
    <cellStyle name="Normal 2 17" xfId="8604" xr:uid="{EBD892C8-B81D-4E27-B59A-11061B0F79E4}"/>
    <cellStyle name="Normal 2 18" xfId="8605" xr:uid="{31EF28FE-42F9-4A67-9D53-08BAC9B41652}"/>
    <cellStyle name="Normal 2 19" xfId="8606" xr:uid="{180F9F3C-BE00-46C1-9917-39AEE6565934}"/>
    <cellStyle name="Normal 2 2" xfId="177" xr:uid="{14AF4045-EADC-4D6F-B5F0-7304BEC6DDDE}"/>
    <cellStyle name="Normal 2 2 10" xfId="8607" xr:uid="{2653B1BC-1FA3-4602-8BFF-071014F49964}"/>
    <cellStyle name="Normal 2 2 11" xfId="8608" xr:uid="{86075EE6-E903-4AC4-BB28-EFD4945C84F0}"/>
    <cellStyle name="Normal 2 2 12" xfId="10040" xr:uid="{3C4D308B-1B91-4248-A04C-C990264433B7}"/>
    <cellStyle name="Normal 2 2 12 2" xfId="11586" xr:uid="{C222E43A-3F42-4CF9-A52C-C644CC65820E}"/>
    <cellStyle name="Normal 2 2 2" xfId="9" xr:uid="{00000000-0005-0000-0000-00001C000000}"/>
    <cellStyle name="Normal 2 2 2 10" xfId="1831" xr:uid="{BCD170EA-4D02-4F2F-854A-D68ECEAF9B88}"/>
    <cellStyle name="Normal 2 2 2 2" xfId="1832" xr:uid="{32F15735-C73C-43F2-B4F5-B7FA2393BA39}"/>
    <cellStyle name="Normal 2 2 2 2 2" xfId="1833" xr:uid="{4A0329CE-4A86-4C88-A968-89224DFD06C1}"/>
    <cellStyle name="Normal 2 2 2 2 2 2" xfId="1834" xr:uid="{6021698F-9F1D-4A7F-9CF5-794F52F6D9F8}"/>
    <cellStyle name="Normal 2 2 2 2 2 2 2" xfId="8613" xr:uid="{5829B5A8-5140-42C8-95D5-F7C906D63703}"/>
    <cellStyle name="Normal 2 2 2 2 2 2 3" xfId="8614" xr:uid="{47E749D9-01F9-4E7F-B252-2F7ED97A7EBA}"/>
    <cellStyle name="Normal 2 2 2 2 2 2 4" xfId="8615" xr:uid="{58C587FD-4AC1-4871-BEA4-D553A4990EBE}"/>
    <cellStyle name="Normal 2 2 2 2 2 2 5" xfId="8616" xr:uid="{60621697-2FA0-4298-A11F-755DB986EBD0}"/>
    <cellStyle name="Normal 2 2 2 2 2 2 6" xfId="8617" xr:uid="{38052E59-330F-41B0-9057-79AE651B2ABF}"/>
    <cellStyle name="Normal 2 2 2 2 2 2 7" xfId="8618" xr:uid="{04B19BD0-3361-41FC-B600-F3FCE1261BEA}"/>
    <cellStyle name="Normal 2 2 2 2 2 2 8" xfId="8612" xr:uid="{39A00694-915F-4962-B4AC-DEF83C68A394}"/>
    <cellStyle name="Normal 2 2 2 2 2 3" xfId="8619" xr:uid="{0DD83B29-EE72-4420-85B8-D2EFFBBF12C6}"/>
    <cellStyle name="Normal 2 2 2 2 2 4" xfId="8620" xr:uid="{5E8304AB-EDBA-4638-B1DE-FF8CC399E539}"/>
    <cellStyle name="Normal 2 2 2 2 2 5" xfId="8621" xr:uid="{B018007D-C9BD-4E7A-A83B-9F1E86F188F8}"/>
    <cellStyle name="Normal 2 2 2 2 2 6" xfId="8622" xr:uid="{5959D340-4CBB-4C6E-B448-9290D0EAC3F6}"/>
    <cellStyle name="Normal 2 2 2 2 2 7" xfId="8623" xr:uid="{D75488A5-C975-4E00-A4AD-DF05167E9BF9}"/>
    <cellStyle name="Normal 2 2 2 2 2 8" xfId="8611" xr:uid="{85DA4B32-6A0A-4A2D-B516-E0E08C31F89E}"/>
    <cellStyle name="Normal 2 2 2 2 3" xfId="8624" xr:uid="{D1C3C655-5F9D-4486-80D7-CFAF93D01620}"/>
    <cellStyle name="Normal 2 2 2 2 4" xfId="8625" xr:uid="{8C72F536-898D-4320-B406-08C912998DE6}"/>
    <cellStyle name="Normal 2 2 2 2 5" xfId="8626" xr:uid="{06F46CB2-987F-42FE-BB45-0C7601A09E76}"/>
    <cellStyle name="Normal 2 2 2 2 6" xfId="8627" xr:uid="{5D3A48E5-2764-4ABD-A398-8FECD8472B7A}"/>
    <cellStyle name="Normal 2 2 2 2 7" xfId="8628" xr:uid="{EB194FFC-E715-43A5-A8B7-32B6CFFFAE4C}"/>
    <cellStyle name="Normal 2 2 2 2 8" xfId="8629" xr:uid="{2A6676FD-6705-4117-8ABD-0AD7698AD5A4}"/>
    <cellStyle name="Normal 2 2 2 2 9" xfId="8610" xr:uid="{2ED81B0A-86CE-4316-9FAB-43FEBD2530FC}"/>
    <cellStyle name="Normal 2 2 2 3" xfId="1835" xr:uid="{2CBA24F7-C963-4D27-9CE2-E2F6418EA97B}"/>
    <cellStyle name="Normal 2 2 2 3 2" xfId="8630" xr:uid="{89EE882A-8492-4A7F-83EE-86A7E67BA2EE}"/>
    <cellStyle name="Normal 2 2 2 4" xfId="3961" xr:uid="{EBF1AC80-9387-4665-BF16-9D5A11BB7C11}"/>
    <cellStyle name="Normal 2 2 2 4 2" xfId="8631" xr:uid="{EA63AC83-3AB2-4D4A-AF53-E778BB01F98C}"/>
    <cellStyle name="Normal 2 2 2 5" xfId="8632" xr:uid="{6F5C4D56-DE9A-43B5-8E05-27FC42355A5B}"/>
    <cellStyle name="Normal 2 2 2 6" xfId="8633" xr:uid="{0F1CAA1D-72F6-43DB-98BE-0F6B98F725A5}"/>
    <cellStyle name="Normal 2 2 2 7" xfId="8634" xr:uid="{60A2260C-8427-40FB-8B7F-09EDE07D7EA8}"/>
    <cellStyle name="Normal 2 2 2 8" xfId="8635" xr:uid="{E02DFCA9-297B-49CE-9A58-D02BDD294970}"/>
    <cellStyle name="Normal 2 2 2 9" xfId="8609" xr:uid="{3E38EED4-93A2-4CB7-89F9-3B21400C6FC0}"/>
    <cellStyle name="Normal 2 2 3" xfId="178" xr:uid="{B47FFB36-813C-42E8-9114-50F7BC452B47}"/>
    <cellStyle name="Normal 2 2 3 2" xfId="8636" xr:uid="{AB3330AD-1E58-4C6D-8693-5EFB5DCFB5B8}"/>
    <cellStyle name="Normal 2 2 4" xfId="1836" xr:uid="{C1F180AF-DA40-464F-83FD-4BD957593936}"/>
    <cellStyle name="Normal 2 2 4 2" xfId="1837" xr:uid="{7BC060BD-6808-4BBE-8A4F-EE39086419F7}"/>
    <cellStyle name="Normal 2 2 4 3" xfId="1838" xr:uid="{8DED0B7C-F165-4EA7-9F6B-C15FB8CB736D}"/>
    <cellStyle name="Normal 2 2 4 3 2" xfId="1839" xr:uid="{4A9B2360-D400-447A-9A13-B77EC07F0256}"/>
    <cellStyle name="Normal 2 2 4 4" xfId="3962" xr:uid="{E1274218-0BC5-4355-9D4F-1383827B706A}"/>
    <cellStyle name="Normal 2 2 4 5" xfId="8637" xr:uid="{5EE7F83F-B4D0-4955-9858-6ED7008EA566}"/>
    <cellStyle name="Normal 2 2 5" xfId="1840" xr:uid="{6841F57A-E0A6-451D-A6BF-AB2A393A14BE}"/>
    <cellStyle name="Normal 2 2 5 2" xfId="8638" xr:uid="{3565AF0C-9BDC-4394-B72A-F0DF38324B6B}"/>
    <cellStyle name="Normal 2 2 6" xfId="3963" xr:uid="{045DD5C4-4CDD-4ED5-A9CE-7836CC7A4C60}"/>
    <cellStyle name="Normal 2 2 6 2" xfId="8639" xr:uid="{4451DAC8-D016-4888-B2B0-EA56D42D3A4F}"/>
    <cellStyle name="Normal 2 2 7" xfId="8640" xr:uid="{C8429B96-163A-429A-8469-3DD2607DAA8A}"/>
    <cellStyle name="Normal 2 2 8" xfId="8641" xr:uid="{71DCC62E-6122-478A-8054-0795AB81BF75}"/>
    <cellStyle name="Normal 2 2 9" xfId="8642" xr:uid="{10A19229-DA3C-4523-A6CE-CC515E87F537}"/>
    <cellStyle name="Normal 2 20" xfId="8643" xr:uid="{1797BC48-70C3-4E06-A86B-EA601D20B9E7}"/>
    <cellStyle name="Normal 2 21" xfId="8644" xr:uid="{52F0B307-E348-46E0-A09C-CBF6579DC24B}"/>
    <cellStyle name="Normal 2 22" xfId="8645" xr:uid="{63A9A591-EABE-49C4-BE67-0A7F9928521F}"/>
    <cellStyle name="Normal 2 23" xfId="8646" xr:uid="{928EFEB9-750C-44DA-B223-8E87FD0E4228}"/>
    <cellStyle name="Normal 2 24" xfId="8647" xr:uid="{15C2D8CA-5602-4F49-851C-AD823CF4E41D}"/>
    <cellStyle name="Normal 2 25" xfId="8648" xr:uid="{23F089F7-8F98-48B2-8D81-857AAF320DDB}"/>
    <cellStyle name="Normal 2 26" xfId="8649" xr:uid="{DB4C11ED-897F-446D-823B-16D8ABA07379}"/>
    <cellStyle name="Normal 2 27" xfId="8650" xr:uid="{8BEC8B42-986F-4270-B732-B7C6F4910E89}"/>
    <cellStyle name="Normal 2 28" xfId="8651" xr:uid="{429D21BC-EFCB-497B-9933-C7AC39697657}"/>
    <cellStyle name="Normal 2 29" xfId="8652" xr:uid="{C6F10E2F-7E28-486C-BE4E-7AAB96A2F6EE}"/>
    <cellStyle name="Normal 2 3" xfId="179" xr:uid="{79944191-7061-40B3-B6A2-2ACCB31360A7}"/>
    <cellStyle name="Normal 2 3 10" xfId="539" xr:uid="{2A091E43-0A52-4939-A4D5-DA1085C9A044}"/>
    <cellStyle name="Normal 2 3 10 2" xfId="1841" xr:uid="{1891FDB3-DCAF-4565-9239-38B726470AAD}"/>
    <cellStyle name="Normal 2 3 10 2 2" xfId="1842" xr:uid="{E4AACF2A-6D0D-42CC-9338-AB98CFDFD419}"/>
    <cellStyle name="Normal 2 3 10 2 2 2" xfId="5525" xr:uid="{7D36FFB4-F05C-488B-BBA9-C67CA1EEFF1A}"/>
    <cellStyle name="Normal 2 3 10 2 3" xfId="5526" xr:uid="{5223CA14-F4A5-4341-8CBB-02B44925BAF6}"/>
    <cellStyle name="Normal 2 3 10 3" xfId="3964" xr:uid="{3FD0D3C9-7AE3-4FB6-A1E6-4AE3D83F4BC6}"/>
    <cellStyle name="Normal 2 3 11" xfId="1843" xr:uid="{70766AE2-889C-4706-8E30-5212F638514E}"/>
    <cellStyle name="Normal 2 3 11 2" xfId="1844" xr:uid="{EB2D0389-B218-434E-9970-120F834128A5}"/>
    <cellStyle name="Normal 2 3 11 2 2" xfId="1845" xr:uid="{68B44AD8-A0FD-40B5-B019-8891E82C0290}"/>
    <cellStyle name="Normal 2 3 12" xfId="1846" xr:uid="{287662E4-0C67-4D3B-A640-5146995A1315}"/>
    <cellStyle name="Normal 2 3 13" xfId="1847" xr:uid="{579D149B-80BF-4355-82F1-87449D0BC893}"/>
    <cellStyle name="Normal 2 3 13 2" xfId="1848" xr:uid="{BD746122-90E9-4202-BB51-F71B4C015E22}"/>
    <cellStyle name="Normal 2 3 13 2 2" xfId="5527" xr:uid="{E89615B6-85C8-4FC1-BFFC-A62459826749}"/>
    <cellStyle name="Normal 2 3 13 3" xfId="5528" xr:uid="{D2AB5787-3C64-457D-81AF-5C3D6D00F913}"/>
    <cellStyle name="Normal 2 3 14" xfId="1849" xr:uid="{67B9F0A9-B301-4092-AAD7-8D2E0C555B22}"/>
    <cellStyle name="Normal 2 3 14 2" xfId="5529" xr:uid="{43C976B9-255C-4909-87A0-48B9B2CA4A10}"/>
    <cellStyle name="Normal 2 3 15" xfId="3965" xr:uid="{3F7F7FAF-9844-48DC-ADD9-916939A9681F}"/>
    <cellStyle name="Normal 2 3 16" xfId="3966" xr:uid="{AF01AEE8-02BB-407A-84D9-F3AC2F36C1EF}"/>
    <cellStyle name="Normal 2 3 17" xfId="8653" xr:uid="{6E89AB7F-3A61-4D84-A97A-45EEAB5686FE}"/>
    <cellStyle name="Normal 2 3 2" xfId="180" xr:uid="{E65BEAF5-5D80-4D31-BF3F-BB07D98249F8}"/>
    <cellStyle name="Normal 2 3 2 10" xfId="1850" xr:uid="{5756BDBF-C692-45CF-86BC-1A62987C47DD}"/>
    <cellStyle name="Normal 2 3 2 10 2" xfId="1851" xr:uid="{D30FC6A2-3F48-410B-90B8-B9699EA0BC24}"/>
    <cellStyle name="Normal 2 3 2 10 2 2" xfId="5530" xr:uid="{03437B01-1789-42F6-A408-102FE05FD732}"/>
    <cellStyle name="Normal 2 3 2 10 3" xfId="5531" xr:uid="{EB10EBCA-3226-40DB-970B-CACBFF5AF1F0}"/>
    <cellStyle name="Normal 2 3 2 11" xfId="1852" xr:uid="{EFD3692F-2FE4-49A2-82AB-AB812124E7EB}"/>
    <cellStyle name="Normal 2 3 2 11 2" xfId="1853" xr:uid="{ECE946CC-23AB-41A0-8278-518806E2F045}"/>
    <cellStyle name="Normal 2 3 2 11 2 2" xfId="5532" xr:uid="{1BB8CCB6-40AA-43A7-9EDB-6DE2A3CEC392}"/>
    <cellStyle name="Normal 2 3 2 11 3" xfId="5533" xr:uid="{3E4322A4-56E1-4C9E-BD2C-F4718AAC83FB}"/>
    <cellStyle name="Normal 2 3 2 12" xfId="1854" xr:uid="{166BCC35-13F4-45DC-AAFF-568DBD7ECD41}"/>
    <cellStyle name="Normal 2 3 2 12 2" xfId="5534" xr:uid="{520E8CFF-5032-41D8-BE11-5468B4E35FA3}"/>
    <cellStyle name="Normal 2 3 2 13" xfId="3967" xr:uid="{BF7884C8-6AE0-4A58-A4B7-14CED51F6573}"/>
    <cellStyle name="Normal 2 3 2 14" xfId="8654" xr:uid="{63020A33-49D0-48C5-A641-C1DFFBE40718}"/>
    <cellStyle name="Normal 2 3 2 2" xfId="181" xr:uid="{BD48B028-09DA-4E5A-B4A6-D931DB673C64}"/>
    <cellStyle name="Normal 2 3 2 2 2" xfId="182" xr:uid="{62A75820-1051-47C8-903E-67FB0F3F66DE}"/>
    <cellStyle name="Normal 2 3 2 2 2 2" xfId="183" xr:uid="{5309B46F-A3BC-4998-8D71-11C5A05B00F3}"/>
    <cellStyle name="Normal 2 3 2 2 2 2 2" xfId="543" xr:uid="{FAA2FB40-5806-4DF4-B941-945E0E59E51E}"/>
    <cellStyle name="Normal 2 3 2 2 2 2 2 2" xfId="1855" xr:uid="{BB3457D2-6059-4072-ADB0-5D328DDF12B6}"/>
    <cellStyle name="Normal 2 3 2 2 2 2 2 2 2" xfId="1856" xr:uid="{5BD62285-F00E-4663-BEC2-3B633EDDE1AE}"/>
    <cellStyle name="Normal 2 3 2 2 2 2 2 2 2 2" xfId="5535" xr:uid="{DAE1DE57-FAD8-4C66-98A0-3E09D31899BD}"/>
    <cellStyle name="Normal 2 3 2 2 2 2 2 2 3" xfId="5536" xr:uid="{C206A02B-5536-4941-B947-24D1FCE7B55B}"/>
    <cellStyle name="Normal 2 3 2 2 2 2 2 3" xfId="1857" xr:uid="{B3F1C4AF-5834-4321-8133-464683D864F6}"/>
    <cellStyle name="Normal 2 3 2 2 2 2 2 3 2" xfId="5537" xr:uid="{6DA00E80-5D3E-4F3F-BF22-94D5D13E56EC}"/>
    <cellStyle name="Normal 2 3 2 2 2 2 2 4" xfId="3968" xr:uid="{1E4356FF-CD17-4CC0-A12E-E9880346033C}"/>
    <cellStyle name="Normal 2 3 2 2 2 2 3" xfId="1858" xr:uid="{B6425B2D-CFBB-4822-92B8-829FEF2C1249}"/>
    <cellStyle name="Normal 2 3 2 2 2 2 3 2" xfId="1859" xr:uid="{74982873-D45D-4266-9F92-9916279916F6}"/>
    <cellStyle name="Normal 2 3 2 2 2 2 3 2 2" xfId="5538" xr:uid="{F909B66D-8049-4E1C-AC18-0E7B31926CF5}"/>
    <cellStyle name="Normal 2 3 2 2 2 2 3 3" xfId="5539" xr:uid="{84C46CDB-A6CE-47DC-90BE-918ABC929493}"/>
    <cellStyle name="Normal 2 3 2 2 2 2 4" xfId="1860" xr:uid="{72C9E939-6F3E-4461-A784-7E3402AE08BB}"/>
    <cellStyle name="Normal 2 3 2 2 2 2 4 2" xfId="5540" xr:uid="{8CA98544-AE0E-42F7-9795-F674C00E9790}"/>
    <cellStyle name="Normal 2 3 2 2 2 2 5" xfId="3969" xr:uid="{C12C5656-A6ED-40CB-8AA3-140C8F8BC7B0}"/>
    <cellStyle name="Normal 2 3 2 2 2 2 6" xfId="8657" xr:uid="{4C5DF44C-984A-4C16-947B-43633054F9C0}"/>
    <cellStyle name="Normal 2 3 2 2 2 3" xfId="542" xr:uid="{3CF71393-C213-47C6-BF75-C0B6968CAE1C}"/>
    <cellStyle name="Normal 2 3 2 2 2 3 2" xfId="1861" xr:uid="{D2F39401-7A17-4BF6-B8A5-55EAB684FFBC}"/>
    <cellStyle name="Normal 2 3 2 2 2 3 2 2" xfId="1862" xr:uid="{3C926419-E44F-4297-9A42-21C5A2D98649}"/>
    <cellStyle name="Normal 2 3 2 2 2 3 2 2 2" xfId="5541" xr:uid="{D66CBD48-246D-4FDA-9D6D-C04ABA9DA38E}"/>
    <cellStyle name="Normal 2 3 2 2 2 3 2 3" xfId="5542" xr:uid="{8A048D7A-03CF-4481-9337-FBC783DB3608}"/>
    <cellStyle name="Normal 2 3 2 2 2 3 3" xfId="1863" xr:uid="{8CB14E0F-A143-4AE8-BD5C-D1A353B6CD6B}"/>
    <cellStyle name="Normal 2 3 2 2 2 3 3 2" xfId="5543" xr:uid="{38242F75-8D3B-464D-9254-46E1D504E7D4}"/>
    <cellStyle name="Normal 2 3 2 2 2 3 4" xfId="3970" xr:uid="{824659D3-03C5-421B-AD7B-7CC94A65D5CD}"/>
    <cellStyle name="Normal 2 3 2 2 2 4" xfId="1864" xr:uid="{A11F5CCA-DC5F-4718-9209-CE39FB76C1D7}"/>
    <cellStyle name="Normal 2 3 2 2 2 4 2" xfId="1865" xr:uid="{035DEDFA-9828-4C4F-A566-9E9463B51080}"/>
    <cellStyle name="Normal 2 3 2 2 2 4 2 2" xfId="5544" xr:uid="{E090796E-0EEC-489B-BBC5-6BD077C0A1D8}"/>
    <cellStyle name="Normal 2 3 2 2 2 4 3" xfId="5545" xr:uid="{11BF19C2-72DD-48B6-B107-C68DD6B53C41}"/>
    <cellStyle name="Normal 2 3 2 2 2 5" xfId="1866" xr:uid="{9DACFED9-81FD-4B00-9486-BA920487F7BF}"/>
    <cellStyle name="Normal 2 3 2 2 2 5 2" xfId="5546" xr:uid="{EDA3FD37-DAB0-45A1-A9A7-5A1139AE4F9C}"/>
    <cellStyle name="Normal 2 3 2 2 2 6" xfId="3971" xr:uid="{DB1E90C1-D7D6-4A89-AE9C-AD1A6819FDC6}"/>
    <cellStyle name="Normal 2 3 2 2 2 7" xfId="8656" xr:uid="{1B51B45C-64FE-4C35-89C5-4CBB113C3A63}"/>
    <cellStyle name="Normal 2 3 2 2 3" xfId="184" xr:uid="{D0235B12-276C-4912-8553-4E00D76C12C4}"/>
    <cellStyle name="Normal 2 3 2 2 3 2" xfId="544" xr:uid="{5A99C999-1395-4252-AD40-C1C7A501D592}"/>
    <cellStyle name="Normal 2 3 2 2 3 2 2" xfId="1867" xr:uid="{F9D5E99C-746A-444F-ADEF-DE5F029E4ED7}"/>
    <cellStyle name="Normal 2 3 2 2 3 2 2 2" xfId="1868" xr:uid="{E4815B36-7185-4343-A67A-E2F4F1E1C37F}"/>
    <cellStyle name="Normal 2 3 2 2 3 2 2 2 2" xfId="5547" xr:uid="{5F76743D-32B2-4812-894E-E9547FA04A1B}"/>
    <cellStyle name="Normal 2 3 2 2 3 2 2 3" xfId="5548" xr:uid="{8B8D96AC-D655-42F1-BF1D-3AF5ED5800FE}"/>
    <cellStyle name="Normal 2 3 2 2 3 2 3" xfId="1869" xr:uid="{4DEA469F-99E7-468E-8550-1B880141E707}"/>
    <cellStyle name="Normal 2 3 2 2 3 2 3 2" xfId="5549" xr:uid="{81C37641-11CA-49FB-8E14-75E786F88C40}"/>
    <cellStyle name="Normal 2 3 2 2 3 2 4" xfId="3972" xr:uid="{AF57AF37-9C72-45F6-A358-12514A3A73C9}"/>
    <cellStyle name="Normal 2 3 2 2 3 2 5" xfId="8659" xr:uid="{6980F050-3E95-4039-B86C-1736448AFE89}"/>
    <cellStyle name="Normal 2 3 2 2 3 3" xfId="1870" xr:uid="{8B2378E5-4D5F-4D18-B4A3-2BEC9FA9DE3E}"/>
    <cellStyle name="Normal 2 3 2 2 3 3 2" xfId="1871" xr:uid="{2E85ADC8-E5FA-48AB-8B26-F08B4A26940A}"/>
    <cellStyle name="Normal 2 3 2 2 3 3 2 2" xfId="5550" xr:uid="{4FEFF278-E462-42A2-87F2-9DB07D006CE9}"/>
    <cellStyle name="Normal 2 3 2 2 3 3 3" xfId="5551" xr:uid="{B22B99AF-E9A9-4970-9319-EBF6ECACABD3}"/>
    <cellStyle name="Normal 2 3 2 2 3 4" xfId="1872" xr:uid="{BB272F41-1CD6-41A5-AD6E-1E738936440A}"/>
    <cellStyle name="Normal 2 3 2 2 3 4 2" xfId="5552" xr:uid="{B083B5A6-FDB9-4405-9BFF-938EA8C20A98}"/>
    <cellStyle name="Normal 2 3 2 2 3 5" xfId="3973" xr:uid="{2A0DE53F-7DDB-4665-B473-443A283925E6}"/>
    <cellStyle name="Normal 2 3 2 2 3 6" xfId="8658" xr:uid="{B63ECB9A-3510-40C6-BF77-99C1EF807F44}"/>
    <cellStyle name="Normal 2 3 2 2 4" xfId="541" xr:uid="{396CFE72-68A5-46A9-A11D-98A5F16B8488}"/>
    <cellStyle name="Normal 2 3 2 2 4 2" xfId="1873" xr:uid="{01C4C3BC-1B5B-4CC7-B589-CABD1EE4B4B5}"/>
    <cellStyle name="Normal 2 3 2 2 4 2 2" xfId="1874" xr:uid="{365A601D-D812-4A79-80B3-191789678BB9}"/>
    <cellStyle name="Normal 2 3 2 2 4 2 2 2" xfId="5553" xr:uid="{6FC46CA6-A5BB-4E90-B490-6E9A720353DE}"/>
    <cellStyle name="Normal 2 3 2 2 4 2 3" xfId="5554" xr:uid="{4A973EE7-5FEB-482F-9C4F-B2CDF95C6DB6}"/>
    <cellStyle name="Normal 2 3 2 2 4 2 4" xfId="8661" xr:uid="{0159195A-6961-440E-A506-9E5C85683FF4}"/>
    <cellStyle name="Normal 2 3 2 2 4 3" xfId="1875" xr:uid="{0767AC8F-E289-4E53-8062-34080943303C}"/>
    <cellStyle name="Normal 2 3 2 2 4 3 2" xfId="5555" xr:uid="{3ECDDFF8-46CC-46E7-846B-031D007D0EB0}"/>
    <cellStyle name="Normal 2 3 2 2 4 4" xfId="3974" xr:uid="{8BB96418-570D-49D4-8022-2840304FE743}"/>
    <cellStyle name="Normal 2 3 2 2 4 5" xfId="8660" xr:uid="{832115E5-1947-498B-BBAE-DA1B6BA12758}"/>
    <cellStyle name="Normal 2 3 2 2 5" xfId="1876" xr:uid="{24384194-E167-408C-8D70-4EE367D19B5D}"/>
    <cellStyle name="Normal 2 3 2 2 5 2" xfId="1877" xr:uid="{FE518A94-B6FE-497C-A77B-3DEF6F7FD3C0}"/>
    <cellStyle name="Normal 2 3 2 2 5 2 2" xfId="5556" xr:uid="{8FA83846-2769-44D6-86DA-E30F6D93763C}"/>
    <cellStyle name="Normal 2 3 2 2 5 2 3" xfId="8663" xr:uid="{112AD8E6-A4CF-46F3-B289-32FD28B22700}"/>
    <cellStyle name="Normal 2 3 2 2 5 3" xfId="5557" xr:uid="{F24E75E8-16B8-40B6-A917-9F2D0E4E4414}"/>
    <cellStyle name="Normal 2 3 2 2 5 4" xfId="8662" xr:uid="{6E086DFC-A136-4661-BD8C-DA88CE56CBFC}"/>
    <cellStyle name="Normal 2 3 2 2 6" xfId="1878" xr:uid="{E5036268-6932-4756-BA9C-340DA4FD12A1}"/>
    <cellStyle name="Normal 2 3 2 2 6 2" xfId="5558" xr:uid="{45773D09-8CB2-43BA-801E-15134D19A38E}"/>
    <cellStyle name="Normal 2 3 2 2 6 2 2" xfId="8665" xr:uid="{765B26CF-D4A7-4F69-84C9-A0454D1D0926}"/>
    <cellStyle name="Normal 2 3 2 2 6 3" xfId="8664" xr:uid="{BC01FD31-551A-4B9A-873A-8DED71EDE181}"/>
    <cellStyle name="Normal 2 3 2 2 7" xfId="3975" xr:uid="{FC6C0F08-3AD2-40B1-B124-C742ED14410C}"/>
    <cellStyle name="Normal 2 3 2 2 7 2" xfId="8667" xr:uid="{41AB273F-78AB-4436-AEB4-30C6496A5F1B}"/>
    <cellStyle name="Normal 2 3 2 2 7 3" xfId="8666" xr:uid="{3E20287F-ACEB-4A46-9CDA-E0828D071CC9}"/>
    <cellStyle name="Normal 2 3 2 2 8" xfId="8655" xr:uid="{077895D6-5F41-4E5D-823C-3006584D7A1F}"/>
    <cellStyle name="Normal 2 3 2 3" xfId="185" xr:uid="{EE4B28C4-5CCF-4710-A4D2-6390D0DBD5D2}"/>
    <cellStyle name="Normal 2 3 2 3 2" xfId="186" xr:uid="{C536589F-BC2F-46FF-A7A2-B6BA2C0BE8D9}"/>
    <cellStyle name="Normal 2 3 2 3 2 2" xfId="187" xr:uid="{8B121996-0CA4-4431-A97B-F3C45D4A1599}"/>
    <cellStyle name="Normal 2 3 2 3 2 2 2" xfId="547" xr:uid="{B9A4E3B3-7744-416A-92F5-461DED64752E}"/>
    <cellStyle name="Normal 2 3 2 3 2 2 2 2" xfId="1879" xr:uid="{CBBBCB40-B47C-412D-A9EF-90940691B98B}"/>
    <cellStyle name="Normal 2 3 2 3 2 2 2 2 2" xfId="1880" xr:uid="{92F7DFA2-E6ED-4254-B9E7-28260A2E2D2A}"/>
    <cellStyle name="Normal 2 3 2 3 2 2 2 2 2 2" xfId="5559" xr:uid="{CAA9B6E4-B5D7-4213-B4A6-F21242A6E3E6}"/>
    <cellStyle name="Normal 2 3 2 3 2 2 2 2 3" xfId="5560" xr:uid="{B16E1EEC-32BF-462A-96D9-7140CC621B0C}"/>
    <cellStyle name="Normal 2 3 2 3 2 2 2 3" xfId="1881" xr:uid="{FCFBDB84-9CA3-4CFA-8BBF-09CDA201D0EF}"/>
    <cellStyle name="Normal 2 3 2 3 2 2 2 3 2" xfId="5561" xr:uid="{829DB922-D9B1-45AC-9E77-1E0B8ADF233D}"/>
    <cellStyle name="Normal 2 3 2 3 2 2 2 4" xfId="3976" xr:uid="{14EC2F10-EE07-4BA4-BFDF-6C6AE13FEE2A}"/>
    <cellStyle name="Normal 2 3 2 3 2 2 3" xfId="1882" xr:uid="{81A37AE1-44F0-46DB-A0CD-DFA577841383}"/>
    <cellStyle name="Normal 2 3 2 3 2 2 3 2" xfId="1883" xr:uid="{4F9519F4-FEF1-4DE3-9FAC-E90A1CD6B88B}"/>
    <cellStyle name="Normal 2 3 2 3 2 2 3 2 2" xfId="5562" xr:uid="{69A913FF-0FA7-4F0E-81FD-375ECB885B49}"/>
    <cellStyle name="Normal 2 3 2 3 2 2 3 3" xfId="5563" xr:uid="{23EEB70D-2CE0-438B-B121-C41257674F18}"/>
    <cellStyle name="Normal 2 3 2 3 2 2 4" xfId="1884" xr:uid="{72133994-EA36-4178-ADCA-73C9C0B0DD00}"/>
    <cellStyle name="Normal 2 3 2 3 2 2 4 2" xfId="5564" xr:uid="{C8AB1267-50DC-481E-86B9-A4A0ED1853F1}"/>
    <cellStyle name="Normal 2 3 2 3 2 2 5" xfId="3977" xr:uid="{7FC2AA36-B330-4D70-9A96-D1E878917D21}"/>
    <cellStyle name="Normal 2 3 2 3 2 3" xfId="546" xr:uid="{0D5BB219-27FB-4D26-9B16-C36AA99E2135}"/>
    <cellStyle name="Normal 2 3 2 3 2 3 2" xfId="1885" xr:uid="{A7359712-629B-4F51-A256-7E92C40194BD}"/>
    <cellStyle name="Normal 2 3 2 3 2 3 2 2" xfId="1886" xr:uid="{FD69A8B7-DCDB-4A2D-8F25-435650691952}"/>
    <cellStyle name="Normal 2 3 2 3 2 3 2 2 2" xfId="5565" xr:uid="{E52A66AF-BA04-42A7-BE29-4AC9252978A5}"/>
    <cellStyle name="Normal 2 3 2 3 2 3 2 3" xfId="5566" xr:uid="{6E6867DA-783D-4724-B72C-1817358F50F3}"/>
    <cellStyle name="Normal 2 3 2 3 2 3 3" xfId="1887" xr:uid="{57149259-CD7E-4C5A-9BA9-A4F38A55A92E}"/>
    <cellStyle name="Normal 2 3 2 3 2 3 3 2" xfId="5567" xr:uid="{A3C6E185-E68F-4256-931A-EE80163DD74B}"/>
    <cellStyle name="Normal 2 3 2 3 2 3 4" xfId="3978" xr:uid="{F8D27827-21D1-40A2-882F-45615F32A977}"/>
    <cellStyle name="Normal 2 3 2 3 2 4" xfId="1888" xr:uid="{DBDD4021-033A-4269-B279-F17B5672DAC7}"/>
    <cellStyle name="Normal 2 3 2 3 2 4 2" xfId="1889" xr:uid="{D1804410-1A03-4571-9E70-7A8ADA46F9E4}"/>
    <cellStyle name="Normal 2 3 2 3 2 4 2 2" xfId="5568" xr:uid="{EA02DFFD-5379-4136-993F-5E8D16F30499}"/>
    <cellStyle name="Normal 2 3 2 3 2 4 3" xfId="5569" xr:uid="{2FE71F39-A200-40F1-90AC-FB4BE05B3383}"/>
    <cellStyle name="Normal 2 3 2 3 2 5" xfId="1890" xr:uid="{11FBA839-D8E3-4939-87CD-FE6D8473BB00}"/>
    <cellStyle name="Normal 2 3 2 3 2 5 2" xfId="5570" xr:uid="{4BFD8026-8411-498D-AFEA-88F09B780E3E}"/>
    <cellStyle name="Normal 2 3 2 3 2 6" xfId="3979" xr:uid="{5EA8BE2C-9FB5-4F44-BF10-7BE977EA9C27}"/>
    <cellStyle name="Normal 2 3 2 3 3" xfId="188" xr:uid="{6CF8B3CA-0C93-4F79-82C8-D1991F638B80}"/>
    <cellStyle name="Normal 2 3 2 3 3 2" xfId="548" xr:uid="{8BBFAFBD-9FCB-46AD-A898-1847D2230B6B}"/>
    <cellStyle name="Normal 2 3 2 3 3 2 2" xfId="1891" xr:uid="{3CD437E9-0F09-4A8E-8C0E-58509CF8BE34}"/>
    <cellStyle name="Normal 2 3 2 3 3 2 2 2" xfId="1892" xr:uid="{06C0609A-64C6-4812-9113-F16AAA894C0D}"/>
    <cellStyle name="Normal 2 3 2 3 3 2 2 2 2" xfId="5571" xr:uid="{B340184D-EA66-4511-9D97-90DB5C666860}"/>
    <cellStyle name="Normal 2 3 2 3 3 2 2 3" xfId="5572" xr:uid="{285F1BF4-054C-420D-A662-8D7DB6F183C2}"/>
    <cellStyle name="Normal 2 3 2 3 3 2 3" xfId="1893" xr:uid="{8F3EDAF3-C10D-46B8-A0F9-917919CF8096}"/>
    <cellStyle name="Normal 2 3 2 3 3 2 3 2" xfId="5573" xr:uid="{28348AEE-43E6-47C7-9A31-D6D6E1D6DB0F}"/>
    <cellStyle name="Normal 2 3 2 3 3 2 4" xfId="3980" xr:uid="{7091A804-21A6-4F5A-8D6B-77E014C9E4FA}"/>
    <cellStyle name="Normal 2 3 2 3 3 3" xfId="1894" xr:uid="{237F8063-3ED3-42AE-A597-6EB3C2E04360}"/>
    <cellStyle name="Normal 2 3 2 3 3 3 2" xfId="1895" xr:uid="{18AFC3A4-E70C-44D2-ACCD-CAFF5BFF592E}"/>
    <cellStyle name="Normal 2 3 2 3 3 3 2 2" xfId="5574" xr:uid="{88747234-8DD8-4D11-B0AC-EDFDAAB3A287}"/>
    <cellStyle name="Normal 2 3 2 3 3 3 3" xfId="5575" xr:uid="{75BBA6CF-7906-4B4C-AB24-A958A707C873}"/>
    <cellStyle name="Normal 2 3 2 3 3 4" xfId="1896" xr:uid="{435D4F3E-8517-4B98-9B37-A793EF935901}"/>
    <cellStyle name="Normal 2 3 2 3 3 4 2" xfId="5576" xr:uid="{6F978557-AEE0-4190-BA5D-6103981135DD}"/>
    <cellStyle name="Normal 2 3 2 3 3 5" xfId="3981" xr:uid="{2B95A258-AD6E-48B8-BE60-AE39EB410C36}"/>
    <cellStyle name="Normal 2 3 2 3 4" xfId="545" xr:uid="{A9FC43E4-7CF6-4321-A6F3-6C04A8FF22B5}"/>
    <cellStyle name="Normal 2 3 2 3 4 2" xfId="1897" xr:uid="{A89E3FEB-A5F1-43BB-9C6E-923BC8EB7123}"/>
    <cellStyle name="Normal 2 3 2 3 4 2 2" xfId="1898" xr:uid="{45FC639F-581F-4C46-875D-23AF1C0466C5}"/>
    <cellStyle name="Normal 2 3 2 3 4 2 2 2" xfId="5577" xr:uid="{07DBC4CB-0E6E-4BAF-AA11-397839A52158}"/>
    <cellStyle name="Normal 2 3 2 3 4 2 3" xfId="5578" xr:uid="{3A93C38D-ACB4-4A26-8530-2A1CE312C6E1}"/>
    <cellStyle name="Normal 2 3 2 3 4 3" xfId="1899" xr:uid="{374B8FC6-31BC-4955-8C74-02895D665872}"/>
    <cellStyle name="Normal 2 3 2 3 4 3 2" xfId="5579" xr:uid="{C85810F2-A912-4E41-9766-BC5A2AF62C54}"/>
    <cellStyle name="Normal 2 3 2 3 4 4" xfId="3982" xr:uid="{EA8C0872-B91A-4454-9898-715FCC175207}"/>
    <cellStyle name="Normal 2 3 2 3 5" xfId="1900" xr:uid="{7A76B6E1-67A2-4009-B3FB-8074D95C3B1D}"/>
    <cellStyle name="Normal 2 3 2 3 5 2" xfId="1901" xr:uid="{CAB6C453-BAFF-44A0-A234-A31C8B00287A}"/>
    <cellStyle name="Normal 2 3 2 3 5 2 2" xfId="5580" xr:uid="{9D6431B0-CA29-4010-BB90-6F4E5F1E64B7}"/>
    <cellStyle name="Normal 2 3 2 3 5 3" xfId="5581" xr:uid="{A09BB64A-2404-411A-803E-C3B6E9368939}"/>
    <cellStyle name="Normal 2 3 2 3 6" xfId="1902" xr:uid="{4D970865-29BD-487D-BE54-3BC04577FAE8}"/>
    <cellStyle name="Normal 2 3 2 3 6 2" xfId="5582" xr:uid="{9172A119-8EBD-4F51-89E8-6DFFB8D4E1B2}"/>
    <cellStyle name="Normal 2 3 2 3 7" xfId="3983" xr:uid="{EC5E82E8-2C2C-4A63-8CAD-31417F1DFDB3}"/>
    <cellStyle name="Normal 2 3 2 3 8" xfId="8668" xr:uid="{64305CEB-2E5A-4EC8-BDA0-12DA25098EA5}"/>
    <cellStyle name="Normal 2 3 2 4" xfId="189" xr:uid="{E20422EB-901B-4241-A115-7C811FCAA535}"/>
    <cellStyle name="Normal 2 3 2 4 2" xfId="190" xr:uid="{9FE3DF7B-F7C3-485B-97AC-265FE0C987DD}"/>
    <cellStyle name="Normal 2 3 2 4 2 2" xfId="550" xr:uid="{6FAE2266-FA5B-4613-BF3B-23C612CB79FB}"/>
    <cellStyle name="Normal 2 3 2 4 2 2 2" xfId="1903" xr:uid="{58E50EB4-51F7-450A-9C96-647F693C015F}"/>
    <cellStyle name="Normal 2 3 2 4 2 2 2 2" xfId="1904" xr:uid="{A1353B8F-2F93-4BC1-9DE5-C6ACBB67366F}"/>
    <cellStyle name="Normal 2 3 2 4 2 2 2 2 2" xfId="5583" xr:uid="{A582249A-C571-408B-9D8B-391D1D511FB8}"/>
    <cellStyle name="Normal 2 3 2 4 2 2 2 3" xfId="5584" xr:uid="{A40A20EC-27DF-4423-8E43-158DCD7E3A75}"/>
    <cellStyle name="Normal 2 3 2 4 2 2 3" xfId="1905" xr:uid="{DCD6F47D-2B0B-4E7F-AA2D-EDA9A47B7802}"/>
    <cellStyle name="Normal 2 3 2 4 2 2 3 2" xfId="5585" xr:uid="{60722E9C-2F63-4BA9-AB01-365B400AF83F}"/>
    <cellStyle name="Normal 2 3 2 4 2 2 4" xfId="3984" xr:uid="{0B43C6D3-42B7-44E1-9CF5-95AE773AA110}"/>
    <cellStyle name="Normal 2 3 2 4 2 3" xfId="1906" xr:uid="{7B0752AE-F0A3-4D6A-8B3C-196294D65261}"/>
    <cellStyle name="Normal 2 3 2 4 2 3 2" xfId="1907" xr:uid="{8260F33C-E611-48B7-9000-4E86A3B4B5C5}"/>
    <cellStyle name="Normal 2 3 2 4 2 3 2 2" xfId="5586" xr:uid="{F23B9D6E-839A-49D8-809F-4D586FFC7D20}"/>
    <cellStyle name="Normal 2 3 2 4 2 3 3" xfId="5587" xr:uid="{194A7545-9707-4ED1-99BA-B4009DC9B989}"/>
    <cellStyle name="Normal 2 3 2 4 2 4" xfId="1908" xr:uid="{561FAF15-EBC1-4B29-840B-D8F9A8F0EFC5}"/>
    <cellStyle name="Normal 2 3 2 4 2 4 2" xfId="5588" xr:uid="{CF8E3604-BEE3-41FF-A6B4-A288F0A6A92F}"/>
    <cellStyle name="Normal 2 3 2 4 2 5" xfId="3985" xr:uid="{8A7B4D3F-81B0-4883-952A-38A5676A03C1}"/>
    <cellStyle name="Normal 2 3 2 4 3" xfId="549" xr:uid="{943BD61C-AB92-4FD8-8F65-6D5A42209050}"/>
    <cellStyle name="Normal 2 3 2 4 3 2" xfId="1909" xr:uid="{5649F0FD-C4F1-4D61-AAFC-3598B6E19B6D}"/>
    <cellStyle name="Normal 2 3 2 4 3 2 2" xfId="1910" xr:uid="{9BCA9A9A-9E4F-4989-BE90-881970365E55}"/>
    <cellStyle name="Normal 2 3 2 4 3 2 2 2" xfId="5589" xr:uid="{04E7FDFC-57CC-424D-B324-628B68E2691A}"/>
    <cellStyle name="Normal 2 3 2 4 3 2 3" xfId="5590" xr:uid="{C84D91EF-BD16-48CD-A289-C6DF338AA583}"/>
    <cellStyle name="Normal 2 3 2 4 3 3" xfId="1911" xr:uid="{255E9470-826E-4594-9FBB-CD1219840363}"/>
    <cellStyle name="Normal 2 3 2 4 3 3 2" xfId="5591" xr:uid="{0748D5C7-BAB1-4C7A-81B8-22E3C3FA51A2}"/>
    <cellStyle name="Normal 2 3 2 4 3 4" xfId="3986" xr:uid="{AFECB3E4-DAB5-4934-A50E-9324036F4B53}"/>
    <cellStyle name="Normal 2 3 2 4 4" xfId="1912" xr:uid="{DA13CF1B-87B6-48E5-98C5-46253AE413CF}"/>
    <cellStyle name="Normal 2 3 2 4 4 2" xfId="1913" xr:uid="{D7C7246A-22FC-4715-92AA-86C610369B23}"/>
    <cellStyle name="Normal 2 3 2 4 4 2 2" xfId="5592" xr:uid="{9253F033-5C0D-419E-9EFD-96620FD354E0}"/>
    <cellStyle name="Normal 2 3 2 4 4 3" xfId="5593" xr:uid="{E0CE2B1D-EE09-4E17-9D03-524491342130}"/>
    <cellStyle name="Normal 2 3 2 4 5" xfId="1914" xr:uid="{999FF229-F014-4DD5-848D-FB44634F602D}"/>
    <cellStyle name="Normal 2 3 2 4 5 2" xfId="5594" xr:uid="{684AF3A6-9173-4063-989F-A4FDA5D094D9}"/>
    <cellStyle name="Normal 2 3 2 4 6" xfId="3987" xr:uid="{222A2BC3-5FCF-430A-87E7-B6BDDBEE558E}"/>
    <cellStyle name="Normal 2 3 2 4 7" xfId="8669" xr:uid="{1CB5130E-3F46-4F6F-A5F1-1C47D9FBE903}"/>
    <cellStyle name="Normal 2 3 2 5" xfId="191" xr:uid="{A9C30777-8AE2-457E-880F-667BF929B3B9}"/>
    <cellStyle name="Normal 2 3 2 5 2" xfId="192" xr:uid="{E6E89428-9131-4919-A2A0-7F094C934BD1}"/>
    <cellStyle name="Normal 2 3 2 5 2 2" xfId="552" xr:uid="{05A29C6A-6854-4F2C-96A7-F0F0CB8DC01D}"/>
    <cellStyle name="Normal 2 3 2 5 2 2 2" xfId="1915" xr:uid="{7DD9455A-1288-4F66-93C5-D1690455E1A3}"/>
    <cellStyle name="Normal 2 3 2 5 2 2 2 2" xfId="1916" xr:uid="{2AB0EF07-22CC-4AF9-9DCE-A8EB82732DE0}"/>
    <cellStyle name="Normal 2 3 2 5 2 2 2 2 2" xfId="5595" xr:uid="{02DFAB48-699E-4C9E-818B-26B1145460FC}"/>
    <cellStyle name="Normal 2 3 2 5 2 2 2 3" xfId="5596" xr:uid="{318815B2-A2F6-4F36-BE57-85BAF5671289}"/>
    <cellStyle name="Normal 2 3 2 5 2 2 3" xfId="1917" xr:uid="{1538A855-A6DA-4AFF-AEA6-521E7D1B6819}"/>
    <cellStyle name="Normal 2 3 2 5 2 2 3 2" xfId="5597" xr:uid="{82917C42-A285-4A00-A503-178A894933FC}"/>
    <cellStyle name="Normal 2 3 2 5 2 2 4" xfId="3988" xr:uid="{B2AAE0C2-6708-40EA-A601-A49A6C091339}"/>
    <cellStyle name="Normal 2 3 2 5 2 3" xfId="1918" xr:uid="{BCCBD507-07AA-4603-8E3E-CD3D8ED9B2E1}"/>
    <cellStyle name="Normal 2 3 2 5 2 3 2" xfId="1919" xr:uid="{00F7F6D3-3989-4F10-AA70-7D36B9B7EB44}"/>
    <cellStyle name="Normal 2 3 2 5 2 3 2 2" xfId="5598" xr:uid="{2C37A33B-AD37-4BCE-92DD-8D507CEA05F1}"/>
    <cellStyle name="Normal 2 3 2 5 2 3 3" xfId="5599" xr:uid="{749CA5BB-DDC1-413A-9F4C-14739DC005AD}"/>
    <cellStyle name="Normal 2 3 2 5 2 4" xfId="1920" xr:uid="{B60D7181-F49B-4B0F-98C2-8E05B6AAC0D5}"/>
    <cellStyle name="Normal 2 3 2 5 2 4 2" xfId="5600" xr:uid="{BE49C4E9-2E0A-4740-9052-5DAC5180AF2C}"/>
    <cellStyle name="Normal 2 3 2 5 2 5" xfId="3989" xr:uid="{FD6E6AEB-439B-46BE-A0D2-F816472F0BC2}"/>
    <cellStyle name="Normal 2 3 2 5 3" xfId="551" xr:uid="{3D7214C7-5506-438F-B9E0-D7CFE90055AF}"/>
    <cellStyle name="Normal 2 3 2 5 3 2" xfId="1921" xr:uid="{876BBBD2-7BD7-4E07-BD8B-3ADA31C6B5C4}"/>
    <cellStyle name="Normal 2 3 2 5 3 2 2" xfId="1922" xr:uid="{9CE4FCED-1F85-4B14-B92C-1D4974116DAD}"/>
    <cellStyle name="Normal 2 3 2 5 3 2 2 2" xfId="5601" xr:uid="{5C1A29DE-AF03-40B1-923C-B4570435FC6D}"/>
    <cellStyle name="Normal 2 3 2 5 3 2 3" xfId="5602" xr:uid="{CB986B9A-9381-4D75-87DF-3D8B8ED76C3C}"/>
    <cellStyle name="Normal 2 3 2 5 3 3" xfId="1923" xr:uid="{038EAF06-D604-4C04-B57A-8B8A9DDB9A27}"/>
    <cellStyle name="Normal 2 3 2 5 3 3 2" xfId="5603" xr:uid="{D0609E1C-B8C2-4E6B-9564-8D9C5764233E}"/>
    <cellStyle name="Normal 2 3 2 5 3 4" xfId="3990" xr:uid="{5ADA162A-336A-4612-BC78-CFA25FD30127}"/>
    <cellStyle name="Normal 2 3 2 5 4" xfId="1924" xr:uid="{1246DE84-78FB-4B28-AE47-5E2100D1B846}"/>
    <cellStyle name="Normal 2 3 2 5 4 2" xfId="1925" xr:uid="{9AA1F397-71DF-4890-AB2D-04DE53643119}"/>
    <cellStyle name="Normal 2 3 2 5 4 2 2" xfId="5604" xr:uid="{58388C80-0B1E-4A81-9833-4B041DDC8135}"/>
    <cellStyle name="Normal 2 3 2 5 4 3" xfId="5605" xr:uid="{2B544F61-5FA3-427C-81E7-155BF3A440AD}"/>
    <cellStyle name="Normal 2 3 2 5 5" xfId="1926" xr:uid="{2B445B17-9660-4409-9850-8D4445937F54}"/>
    <cellStyle name="Normal 2 3 2 5 5 2" xfId="5606" xr:uid="{CA3535C9-79F6-4FDA-BCCD-15F189C9E112}"/>
    <cellStyle name="Normal 2 3 2 5 6" xfId="3991" xr:uid="{F4E342CE-B8D6-458D-859B-288B4DA23D9B}"/>
    <cellStyle name="Normal 2 3 2 5 7" xfId="8670" xr:uid="{33AC5BB8-F451-42C8-B1B7-4D17DEF63166}"/>
    <cellStyle name="Normal 2 3 2 6" xfId="193" xr:uid="{91BF690A-CB97-4908-8CD6-CBF1025828DA}"/>
    <cellStyle name="Normal 2 3 2 6 2" xfId="194" xr:uid="{7E0152E6-9B7B-4EFA-8042-D2C39E05E04D}"/>
    <cellStyle name="Normal 2 3 2 6 2 2" xfId="554" xr:uid="{0543D84D-D8A4-4689-B7E8-617A50C60C46}"/>
    <cellStyle name="Normal 2 3 2 6 2 2 2" xfId="1927" xr:uid="{7BDBAF88-F572-4AF6-8FF1-8D38B2645F07}"/>
    <cellStyle name="Normal 2 3 2 6 2 2 2 2" xfId="1928" xr:uid="{61881DAF-042F-41C7-B8E6-78D0A6E63BF3}"/>
    <cellStyle name="Normal 2 3 2 6 2 2 2 2 2" xfId="5607" xr:uid="{66D2DB5A-F625-41CE-A7A7-A663D2B9638E}"/>
    <cellStyle name="Normal 2 3 2 6 2 2 2 3" xfId="5608" xr:uid="{75BB31BF-5883-49E8-9AF2-B923FB186BAC}"/>
    <cellStyle name="Normal 2 3 2 6 2 2 3" xfId="1929" xr:uid="{BBA3E81B-A69B-4FA9-8C8F-EABDC45332E1}"/>
    <cellStyle name="Normal 2 3 2 6 2 2 3 2" xfId="5609" xr:uid="{F0891184-AA62-46C6-B4F8-0B6A8AECC9E9}"/>
    <cellStyle name="Normal 2 3 2 6 2 2 4" xfId="3992" xr:uid="{9DA56E20-506B-4F2A-86A4-5592CD130BCC}"/>
    <cellStyle name="Normal 2 3 2 6 2 3" xfId="1930" xr:uid="{754AF9C5-AAD0-4609-9769-002EF8F719E2}"/>
    <cellStyle name="Normal 2 3 2 6 2 3 2" xfId="1931" xr:uid="{FBC556FD-67BF-48F9-9270-872AA27E795F}"/>
    <cellStyle name="Normal 2 3 2 6 2 3 2 2" xfId="5610" xr:uid="{F9DD6B30-171A-4DE7-A69F-0662A3CE51A0}"/>
    <cellStyle name="Normal 2 3 2 6 2 3 3" xfId="5611" xr:uid="{5FF74742-F575-4F5A-B2D7-5316C51DF12E}"/>
    <cellStyle name="Normal 2 3 2 6 2 4" xfId="1932" xr:uid="{B6B5D78D-8121-4184-9550-DA28236BCEBC}"/>
    <cellStyle name="Normal 2 3 2 6 2 4 2" xfId="5612" xr:uid="{1B549D42-CA75-4364-BE26-A76BC12EBA7A}"/>
    <cellStyle name="Normal 2 3 2 6 2 5" xfId="3993" xr:uid="{46DA1BD7-7978-42FF-80A8-E2E69195C9FF}"/>
    <cellStyle name="Normal 2 3 2 6 3" xfId="553" xr:uid="{60ADA1DC-78E7-4F09-B15B-1FFAD9D24E71}"/>
    <cellStyle name="Normal 2 3 2 6 3 2" xfId="1933" xr:uid="{8FD6ECD1-4C91-4028-82CD-A38950E6F336}"/>
    <cellStyle name="Normal 2 3 2 6 3 2 2" xfId="1934" xr:uid="{4FE59F56-BFE2-4CC6-A07A-92DFB335B38D}"/>
    <cellStyle name="Normal 2 3 2 6 3 2 2 2" xfId="5613" xr:uid="{C5E9DF8C-8F10-4B26-B9E2-D4822FEA7929}"/>
    <cellStyle name="Normal 2 3 2 6 3 2 3" xfId="5614" xr:uid="{F5BF0546-800B-46DF-87A5-3D87D92B7AC7}"/>
    <cellStyle name="Normal 2 3 2 6 3 3" xfId="1935" xr:uid="{58495F39-5563-4877-8792-966BFF93345D}"/>
    <cellStyle name="Normal 2 3 2 6 3 3 2" xfId="5615" xr:uid="{634952A0-983E-400B-AC20-960E881E569E}"/>
    <cellStyle name="Normal 2 3 2 6 3 4" xfId="3994" xr:uid="{9BBBC87D-549E-421A-87A0-F0694F923A8F}"/>
    <cellStyle name="Normal 2 3 2 6 4" xfId="1936" xr:uid="{0FF762A8-C3BC-48FF-B9D9-422DEAF50A3C}"/>
    <cellStyle name="Normal 2 3 2 6 4 2" xfId="1937" xr:uid="{927374E9-84AA-43FB-AAF1-8F0CF413C3F0}"/>
    <cellStyle name="Normal 2 3 2 6 4 2 2" xfId="5616" xr:uid="{AEC6FA13-7907-4FBD-A3D1-FDD7152D54BC}"/>
    <cellStyle name="Normal 2 3 2 6 4 3" xfId="5617" xr:uid="{D49E2C58-D921-4072-92A0-897DD0B01C7F}"/>
    <cellStyle name="Normal 2 3 2 6 5" xfId="1938" xr:uid="{F6855078-C4ED-4297-A86A-B30E47AAF82E}"/>
    <cellStyle name="Normal 2 3 2 6 5 2" xfId="5618" xr:uid="{7F0D88DC-FFE1-4FBC-8DA6-D94B0C4E4469}"/>
    <cellStyle name="Normal 2 3 2 6 6" xfId="3995" xr:uid="{ACE8050F-D9D0-46B2-B818-3C12DCFDEF94}"/>
    <cellStyle name="Normal 2 3 2 6 7" xfId="8671" xr:uid="{70147654-5075-4640-AA6C-6221A449FC8F}"/>
    <cellStyle name="Normal 2 3 2 7" xfId="195" xr:uid="{8143C721-1938-4AA3-814A-0681771A5035}"/>
    <cellStyle name="Normal 2 3 2 7 2" xfId="555" xr:uid="{F681F3E4-4397-48FA-AC77-8D7D48DAF80B}"/>
    <cellStyle name="Normal 2 3 2 7 2 2" xfId="1939" xr:uid="{9C81D23B-9110-46DD-9194-4CAEC00649E7}"/>
    <cellStyle name="Normal 2 3 2 7 2 2 2" xfId="1940" xr:uid="{9009C2D8-8DF3-4B90-AE6C-1398D22A5772}"/>
    <cellStyle name="Normal 2 3 2 7 2 2 2 2" xfId="5619" xr:uid="{AC6B51E6-8E38-4987-B210-E7719E99884E}"/>
    <cellStyle name="Normal 2 3 2 7 2 2 3" xfId="5620" xr:uid="{4D8BB382-AF25-4B86-952F-A30FB91B6096}"/>
    <cellStyle name="Normal 2 3 2 7 2 3" xfId="1941" xr:uid="{9E53DDAD-8981-4ED3-9D94-2A8A236E1B13}"/>
    <cellStyle name="Normal 2 3 2 7 2 3 2" xfId="5621" xr:uid="{78D11521-AE2A-4A2A-BD33-F8C36486E554}"/>
    <cellStyle name="Normal 2 3 2 7 2 4" xfId="3996" xr:uid="{30E3B70D-8195-42F3-A263-A6A0DE920A74}"/>
    <cellStyle name="Normal 2 3 2 7 3" xfId="1942" xr:uid="{2669F236-DA90-4951-B05A-AED02D0209CC}"/>
    <cellStyle name="Normal 2 3 2 7 3 2" xfId="1943" xr:uid="{D4B3403A-6C51-4DC4-9C30-B83C1BA3A8F1}"/>
    <cellStyle name="Normal 2 3 2 7 3 2 2" xfId="5622" xr:uid="{848ECF90-1B8B-4718-A58B-4776270388A3}"/>
    <cellStyle name="Normal 2 3 2 7 3 3" xfId="5623" xr:uid="{F2A8838D-65A3-4D18-B6A7-6D267AD5309B}"/>
    <cellStyle name="Normal 2 3 2 7 4" xfId="1944" xr:uid="{F5AF2191-864E-4B34-8F94-B9615E0C252A}"/>
    <cellStyle name="Normal 2 3 2 7 4 2" xfId="5624" xr:uid="{1B66F665-CF60-4C1F-9C04-F5D737A2CA9D}"/>
    <cellStyle name="Normal 2 3 2 7 5" xfId="3997" xr:uid="{5FF26488-960F-4927-B0E3-FC719AF99434}"/>
    <cellStyle name="Normal 2 3 2 7 6" xfId="8672" xr:uid="{561EE3F0-E1BC-41A3-9470-25F1B8E9A1ED}"/>
    <cellStyle name="Normal 2 3 2 8" xfId="540" xr:uid="{A2E7B7AB-7BE1-4F55-B608-727F54E4188D}"/>
    <cellStyle name="Normal 2 3 2 8 2" xfId="1945" xr:uid="{2D3A55C3-6180-430D-8BD0-7E52CAF4A408}"/>
    <cellStyle name="Normal 2 3 2 8 2 2" xfId="1946" xr:uid="{AE6355AC-A76C-4451-BD50-68B3BC180DB8}"/>
    <cellStyle name="Normal 2 3 2 8 2 2 2" xfId="5625" xr:uid="{8F69EA91-E03E-4930-90DB-1DEE51C4800C}"/>
    <cellStyle name="Normal 2 3 2 8 2 3" xfId="5626" xr:uid="{0120B4AC-2F8C-4E77-BAD4-68D964B82D38}"/>
    <cellStyle name="Normal 2 3 2 8 3" xfId="1947" xr:uid="{478F0E9E-3FAA-4E90-A863-E1815DD3D06C}"/>
    <cellStyle name="Normal 2 3 2 8 3 2" xfId="5627" xr:uid="{2FD948E7-B994-460A-AB1E-B85B37CC4FFB}"/>
    <cellStyle name="Normal 2 3 2 8 4" xfId="3998" xr:uid="{C5312732-B4FF-4D4A-BB29-B2B713C65D1E}"/>
    <cellStyle name="Normal 2 3 2 8 5" xfId="8673" xr:uid="{48951089-D2CF-48BF-B990-96E69B4F5754}"/>
    <cellStyle name="Normal 2 3 2 9" xfId="1948" xr:uid="{912D6E46-D67A-449A-B3D1-FAD654A2AC06}"/>
    <cellStyle name="Normal 2 3 2 9 2" xfId="1949" xr:uid="{0ACCACC1-88A3-4D31-8570-B4FABBC75790}"/>
    <cellStyle name="Normal 2 3 2 9 2 2" xfId="5628" xr:uid="{47725AFE-618C-46FB-8CB8-E5D799A6E9AF}"/>
    <cellStyle name="Normal 2 3 2 9 3" xfId="5629" xr:uid="{560BC3FC-D32A-46D9-A179-26FD291DEF68}"/>
    <cellStyle name="Normal 2 3 3" xfId="196" xr:uid="{CCC50776-858A-442C-94E4-49F56D50A29A}"/>
    <cellStyle name="Normal 2 3 3 2" xfId="197" xr:uid="{B04B28B4-E9F4-4FC9-A948-50E8E102CC4A}"/>
    <cellStyle name="Normal 2 3 3 2 2" xfId="198" xr:uid="{050D4C4F-0825-44D8-8987-CE26CDB1A885}"/>
    <cellStyle name="Normal 2 3 3 2 2 2" xfId="558" xr:uid="{9FCDAC7D-AEFE-4A31-96F8-E370B8CC8833}"/>
    <cellStyle name="Normal 2 3 3 2 2 2 2" xfId="1950" xr:uid="{158DF332-4AEB-49D3-8667-4142B5D00557}"/>
    <cellStyle name="Normal 2 3 3 2 2 2 2 2" xfId="1951" xr:uid="{A4BE152F-E336-435E-BEE5-18F83F8A6E9F}"/>
    <cellStyle name="Normal 2 3 3 2 2 2 2 2 2" xfId="5630" xr:uid="{AD479291-02AF-48C5-8229-2C956A85CF48}"/>
    <cellStyle name="Normal 2 3 3 2 2 2 2 3" xfId="5631" xr:uid="{D7DDD494-6A4B-4282-A43B-3C546D56535B}"/>
    <cellStyle name="Normal 2 3 3 2 2 2 3" xfId="1952" xr:uid="{A557E190-679E-4E5E-9C6A-C6420D573F06}"/>
    <cellStyle name="Normal 2 3 3 2 2 2 3 2" xfId="5632" xr:uid="{697C3A6E-5483-430E-B131-29C0533E154E}"/>
    <cellStyle name="Normal 2 3 3 2 2 2 4" xfId="3999" xr:uid="{765EFA6F-D36A-41DE-90FA-EECA8BF9C19F}"/>
    <cellStyle name="Normal 2 3 3 2 2 3" xfId="1953" xr:uid="{B509A3D2-351A-48C7-9A6B-B37C170DDE99}"/>
    <cellStyle name="Normal 2 3 3 2 2 3 2" xfId="1954" xr:uid="{47BB98E3-7555-40A0-8CB2-0F30A22DF113}"/>
    <cellStyle name="Normal 2 3 3 2 2 3 2 2" xfId="5633" xr:uid="{80EFCBB3-4755-4F2C-90E6-F5CCBFC2159D}"/>
    <cellStyle name="Normal 2 3 3 2 2 3 3" xfId="5634" xr:uid="{5A1BCB6D-2539-425E-AD51-6FB297893F11}"/>
    <cellStyle name="Normal 2 3 3 2 2 4" xfId="1955" xr:uid="{334D29C9-1CFB-40EA-9E99-7513490EDA6B}"/>
    <cellStyle name="Normal 2 3 3 2 2 4 2" xfId="5635" xr:uid="{D55D7568-2633-4B2A-99BA-5335B415B465}"/>
    <cellStyle name="Normal 2 3 3 2 2 5" xfId="4000" xr:uid="{D6C16624-A525-4235-88B0-9C44EC37A546}"/>
    <cellStyle name="Normal 2 3 3 2 3" xfId="557" xr:uid="{4B35F775-3718-4AA7-A6C3-1DA8D9299451}"/>
    <cellStyle name="Normal 2 3 3 2 3 2" xfId="1956" xr:uid="{2E86FA51-6A41-4B0F-B4A4-992B6B8AD6BF}"/>
    <cellStyle name="Normal 2 3 3 2 3 2 2" xfId="1957" xr:uid="{9A56EF49-BDAE-4130-BFED-DAE64EBCC398}"/>
    <cellStyle name="Normal 2 3 3 2 3 2 2 2" xfId="5636" xr:uid="{3C33AC14-8E43-425E-B891-063B5361C94C}"/>
    <cellStyle name="Normal 2 3 3 2 3 2 3" xfId="5637" xr:uid="{0A27128A-E7DB-45CB-AF95-3EBB50301157}"/>
    <cellStyle name="Normal 2 3 3 2 3 3" xfId="1958" xr:uid="{32063CE9-9C76-4AA9-9750-E0FC57656DBF}"/>
    <cellStyle name="Normal 2 3 3 2 3 3 2" xfId="5638" xr:uid="{1E896842-12D3-432A-BD1F-EB82C2ED4AC0}"/>
    <cellStyle name="Normal 2 3 3 2 3 4" xfId="4001" xr:uid="{513977B5-1C90-4D00-B483-2A676B741487}"/>
    <cellStyle name="Normal 2 3 3 2 4" xfId="1959" xr:uid="{4C8A64DC-5D6C-4C49-9586-68A9E61B1380}"/>
    <cellStyle name="Normal 2 3 3 2 4 2" xfId="1960" xr:uid="{E3A3ED80-B08B-4092-AD44-6E45F34A3B25}"/>
    <cellStyle name="Normal 2 3 3 2 4 2 2" xfId="5639" xr:uid="{3FEF0295-9D73-4182-8E12-5F3E2AAB1180}"/>
    <cellStyle name="Normal 2 3 3 2 4 3" xfId="5640" xr:uid="{BBA810B0-D978-472E-B13C-44038F98DDAD}"/>
    <cellStyle name="Normal 2 3 3 2 5" xfId="1961" xr:uid="{243946C2-5257-4F88-A54C-C0D496F481A2}"/>
    <cellStyle name="Normal 2 3 3 2 5 2" xfId="5641" xr:uid="{D1C7C9EF-19AC-4145-B0FE-CC1B9303BD74}"/>
    <cellStyle name="Normal 2 3 3 2 6" xfId="4002" xr:uid="{501668DB-C9F0-4EEC-A622-CB1B58BCF208}"/>
    <cellStyle name="Normal 2 3 3 3" xfId="199" xr:uid="{C4B5C229-9CDA-4B9A-AEBF-90DD60C0B260}"/>
    <cellStyle name="Normal 2 3 3 3 2" xfId="559" xr:uid="{7B71AF41-689A-4E84-A43E-C24602A8B1FD}"/>
    <cellStyle name="Normal 2 3 3 3 2 2" xfId="1962" xr:uid="{D8DA1928-D74C-4C1D-902B-28E6A49B3A6E}"/>
    <cellStyle name="Normal 2 3 3 3 2 2 2" xfId="1963" xr:uid="{E403CD1E-8E1A-4D23-A3A8-4FBF8364E025}"/>
    <cellStyle name="Normal 2 3 3 3 2 2 2 2" xfId="5642" xr:uid="{F7E9AE6C-EF2F-43B9-8334-AAB7F3AA8887}"/>
    <cellStyle name="Normal 2 3 3 3 2 2 3" xfId="5643" xr:uid="{19E7C7F8-57EF-4A12-920D-48676F23E3E2}"/>
    <cellStyle name="Normal 2 3 3 3 2 3" xfId="1964" xr:uid="{F31E66CA-4591-49FD-9277-BDC88127EA2E}"/>
    <cellStyle name="Normal 2 3 3 3 2 3 2" xfId="5644" xr:uid="{258BAD02-E1B7-42DB-A92E-0588D76DB6FB}"/>
    <cellStyle name="Normal 2 3 3 3 2 4" xfId="4003" xr:uid="{F835BD8F-31EB-4E21-A4CA-93A1A3722520}"/>
    <cellStyle name="Normal 2 3 3 3 3" xfId="1965" xr:uid="{C2D7B7F6-697C-4784-A8C2-8009CD95EA3D}"/>
    <cellStyle name="Normal 2 3 3 3 3 2" xfId="1966" xr:uid="{9C644B15-73A6-4441-8AFE-7FC904A0DA87}"/>
    <cellStyle name="Normal 2 3 3 3 3 2 2" xfId="5645" xr:uid="{809FDB55-B9AB-44B0-8D20-76D9A1030F4C}"/>
    <cellStyle name="Normal 2 3 3 3 3 3" xfId="5646" xr:uid="{73F35456-B280-4DD6-9A2A-44EB9F77506E}"/>
    <cellStyle name="Normal 2 3 3 3 4" xfId="1967" xr:uid="{FC4E6485-3B82-4DC3-A8BA-59860140C74F}"/>
    <cellStyle name="Normal 2 3 3 3 4 2" xfId="5647" xr:uid="{FABEF0C0-3A0A-449B-81CE-3521D7635A9B}"/>
    <cellStyle name="Normal 2 3 3 3 5" xfId="4004" xr:uid="{31ACE99D-A9F5-422F-9F78-14502F5E7DA9}"/>
    <cellStyle name="Normal 2 3 3 4" xfId="556" xr:uid="{AB9FF2DE-B1BF-4291-84AA-F553A8CF009B}"/>
    <cellStyle name="Normal 2 3 3 4 2" xfId="1968" xr:uid="{A5FB4150-1EF7-4C07-A956-2E38B9E9DE84}"/>
    <cellStyle name="Normal 2 3 3 4 2 2" xfId="1969" xr:uid="{A6701FA8-A118-4C68-9FD4-A67561AEA8CF}"/>
    <cellStyle name="Normal 2 3 3 4 2 2 2" xfId="5648" xr:uid="{781E27A2-559B-4A4F-8845-14997EDCF46E}"/>
    <cellStyle name="Normal 2 3 3 4 2 3" xfId="5649" xr:uid="{DB7DEBD5-9825-44F3-83F9-B18CB8D53206}"/>
    <cellStyle name="Normal 2 3 3 4 3" xfId="1970" xr:uid="{D927C807-C50E-49AD-B38D-5A355992E624}"/>
    <cellStyle name="Normal 2 3 3 4 3 2" xfId="5650" xr:uid="{BA9A002A-1DB6-4023-B8DB-7DD017E4533A}"/>
    <cellStyle name="Normal 2 3 3 4 4" xfId="4005" xr:uid="{7B91E32D-46D6-4FDA-90EE-4932DEE5C55A}"/>
    <cellStyle name="Normal 2 3 3 5" xfId="1971" xr:uid="{9512E22B-6A95-4EB4-8D84-1DEB60F2C1BA}"/>
    <cellStyle name="Normal 2 3 3 5 2" xfId="1972" xr:uid="{8595E43F-5488-458E-926F-5F12D41B1F02}"/>
    <cellStyle name="Normal 2 3 3 5 2 2" xfId="5651" xr:uid="{A6DE7FFA-8821-4108-ACEA-29FF465A327C}"/>
    <cellStyle name="Normal 2 3 3 5 3" xfId="5652" xr:uid="{F4EC041A-4D22-40A7-A48A-6C389946FB17}"/>
    <cellStyle name="Normal 2 3 3 6" xfId="1973" xr:uid="{4805A2A9-C4D3-4EB3-B0B0-5ED061B0B673}"/>
    <cellStyle name="Normal 2 3 3 6 2" xfId="5653" xr:uid="{6DAD3EA9-9096-4A33-A265-455C2B01566D}"/>
    <cellStyle name="Normal 2 3 3 7" xfId="4006" xr:uid="{1A4C0FE7-3ACE-497D-9584-BAECD9292622}"/>
    <cellStyle name="Normal 2 3 3 8" xfId="8674" xr:uid="{B0EE2934-C80F-4459-8195-5EDC2F88ED93}"/>
    <cellStyle name="Normal 2 3 4" xfId="200" xr:uid="{90F59630-5F37-41BD-8427-DD01715958F4}"/>
    <cellStyle name="Normal 2 3 4 2" xfId="201" xr:uid="{6485DFC2-F030-4B9B-A0AC-9F58E2048308}"/>
    <cellStyle name="Normal 2 3 4 2 2" xfId="202" xr:uid="{1D4DB90F-8186-4815-8CA4-F4A2DE3C8D2E}"/>
    <cellStyle name="Normal 2 3 4 2 2 2" xfId="562" xr:uid="{398BCCC3-7907-47B0-833D-9FAB8ADD2D5B}"/>
    <cellStyle name="Normal 2 3 4 2 2 2 2" xfId="1974" xr:uid="{BF0B8FC9-8946-4319-87BC-921549E494F4}"/>
    <cellStyle name="Normal 2 3 4 2 2 2 2 2" xfId="1975" xr:uid="{4957EDE7-8588-4E7F-BA6A-6D800E50EDCE}"/>
    <cellStyle name="Normal 2 3 4 2 2 2 2 2 2" xfId="5654" xr:uid="{2D6A8BCA-A1FA-47E5-BD7C-36183E52E414}"/>
    <cellStyle name="Normal 2 3 4 2 2 2 2 3" xfId="5655" xr:uid="{F1E744CD-0464-4642-9999-D5F5F5874073}"/>
    <cellStyle name="Normal 2 3 4 2 2 2 3" xfId="1976" xr:uid="{FEF7F367-B7C7-4264-B780-C5A44ED54C20}"/>
    <cellStyle name="Normal 2 3 4 2 2 2 3 2" xfId="5656" xr:uid="{B5CFDB1D-6249-4EDB-BCE8-0AC07A359D2D}"/>
    <cellStyle name="Normal 2 3 4 2 2 2 4" xfId="4007" xr:uid="{C2971248-8E3C-429D-AC87-2E2158637CD2}"/>
    <cellStyle name="Normal 2 3 4 2 2 3" xfId="1977" xr:uid="{EA9257F7-E4AC-4533-BD32-EC8ABB841EE3}"/>
    <cellStyle name="Normal 2 3 4 2 2 3 2" xfId="1978" xr:uid="{A0689178-BCAE-45F3-8DBF-2180F4389285}"/>
    <cellStyle name="Normal 2 3 4 2 2 3 2 2" xfId="5657" xr:uid="{CDEC73C2-7A67-4CD6-A9D0-2B8F344F5E1F}"/>
    <cellStyle name="Normal 2 3 4 2 2 3 3" xfId="5658" xr:uid="{39619774-EDB7-4704-B30E-3227AAC63575}"/>
    <cellStyle name="Normal 2 3 4 2 2 4" xfId="1979" xr:uid="{07FE21BA-7AB3-4BBB-93CE-C089FC06BD43}"/>
    <cellStyle name="Normal 2 3 4 2 2 4 2" xfId="5659" xr:uid="{2DFCAB75-9606-4C2E-B2B0-53D70935D789}"/>
    <cellStyle name="Normal 2 3 4 2 2 5" xfId="4008" xr:uid="{CAD58D47-E895-4FC2-9B20-69B067B867A7}"/>
    <cellStyle name="Normal 2 3 4 2 3" xfId="561" xr:uid="{F4114DA5-7A28-441D-957E-FAEE332924F4}"/>
    <cellStyle name="Normal 2 3 4 2 3 2" xfId="1980" xr:uid="{F6CB216E-D2F9-4F69-A6B9-86F69826D66F}"/>
    <cellStyle name="Normal 2 3 4 2 3 2 2" xfId="1981" xr:uid="{2EC0D6C7-F469-4DB1-85E2-CF125DEF4405}"/>
    <cellStyle name="Normal 2 3 4 2 3 2 2 2" xfId="5660" xr:uid="{564BD490-A7F2-4CE9-9105-F188F0DBAC04}"/>
    <cellStyle name="Normal 2 3 4 2 3 2 3" xfId="5661" xr:uid="{5BA4B8C6-C356-4BD8-ACFD-FD5C34817A66}"/>
    <cellStyle name="Normal 2 3 4 2 3 3" xfId="1982" xr:uid="{E4DC04A0-CE83-4789-A8D9-ADBE721C30A9}"/>
    <cellStyle name="Normal 2 3 4 2 3 3 2" xfId="5662" xr:uid="{1C3E25BC-DE34-4B30-81A3-D7110D02B494}"/>
    <cellStyle name="Normal 2 3 4 2 3 4" xfId="4009" xr:uid="{317CD21D-A8E9-417C-AFD3-31087C968AB0}"/>
    <cellStyle name="Normal 2 3 4 2 4" xfId="1983" xr:uid="{F2C93088-AB8C-4E00-9FA9-71AE925FFC6C}"/>
    <cellStyle name="Normal 2 3 4 2 4 2" xfId="1984" xr:uid="{509F3560-9B69-4192-AE05-08A765CEBCFF}"/>
    <cellStyle name="Normal 2 3 4 2 4 2 2" xfId="5663" xr:uid="{8C5727BA-C3DF-43F2-975C-3D244BF2FC67}"/>
    <cellStyle name="Normal 2 3 4 2 4 3" xfId="5664" xr:uid="{FC6CADE7-C932-448E-880E-1AD1B81D0D0C}"/>
    <cellStyle name="Normal 2 3 4 2 5" xfId="1985" xr:uid="{E4DF7CF9-2AB8-4121-B04B-CE5F298E8DD1}"/>
    <cellStyle name="Normal 2 3 4 2 5 2" xfId="5665" xr:uid="{A8E20834-0DB1-4CD0-B38A-ED0F6371CA29}"/>
    <cellStyle name="Normal 2 3 4 2 6" xfId="4010" xr:uid="{50BB3195-9606-453A-B4C3-B52B1BAD0886}"/>
    <cellStyle name="Normal 2 3 4 3" xfId="203" xr:uid="{50AF7271-38B7-4807-9B77-63DA12693F60}"/>
    <cellStyle name="Normal 2 3 4 3 2" xfId="563" xr:uid="{08D77FDB-96E1-448A-9CCD-9164DA832A56}"/>
    <cellStyle name="Normal 2 3 4 3 2 2" xfId="1986" xr:uid="{3A74E04E-FE43-4B83-8206-C18DA2E309EB}"/>
    <cellStyle name="Normal 2 3 4 3 2 2 2" xfId="1987" xr:uid="{403D31C1-A860-45ED-86A7-745374D863EC}"/>
    <cellStyle name="Normal 2 3 4 3 2 2 2 2" xfId="5666" xr:uid="{28981FC7-EC76-4FC9-970D-E53B88B0F344}"/>
    <cellStyle name="Normal 2 3 4 3 2 2 3" xfId="5667" xr:uid="{A8D52F43-1228-4412-AF15-690906FE1353}"/>
    <cellStyle name="Normal 2 3 4 3 2 3" xfId="1988" xr:uid="{DB0DC251-6CBC-4C8D-ADEC-6E65E369EA0C}"/>
    <cellStyle name="Normal 2 3 4 3 2 3 2" xfId="5668" xr:uid="{76BC995E-0A81-420C-A0D8-208F71B786ED}"/>
    <cellStyle name="Normal 2 3 4 3 2 4" xfId="4011" xr:uid="{BDA59148-BE96-46B5-B3DD-2485A14A1C8F}"/>
    <cellStyle name="Normal 2 3 4 3 3" xfId="1989" xr:uid="{B7984F9E-406E-4455-BDB5-68D70E954574}"/>
    <cellStyle name="Normal 2 3 4 3 3 2" xfId="1990" xr:uid="{901C7714-AF99-4729-9080-3D5565F81C8F}"/>
    <cellStyle name="Normal 2 3 4 3 3 2 2" xfId="5669" xr:uid="{A3373C25-311B-4766-BF7C-722028391BE5}"/>
    <cellStyle name="Normal 2 3 4 3 3 3" xfId="5670" xr:uid="{FA9F065E-C1A4-4A2B-85FA-B14E252D9036}"/>
    <cellStyle name="Normal 2 3 4 3 4" xfId="1991" xr:uid="{504A5507-782E-42D3-ADB8-B4427066C124}"/>
    <cellStyle name="Normal 2 3 4 3 4 2" xfId="5671" xr:uid="{79FF8E07-2554-4295-99B9-D53C682E0426}"/>
    <cellStyle name="Normal 2 3 4 3 5" xfId="4012" xr:uid="{712120D4-3839-4E64-81CD-3F3C1508505E}"/>
    <cellStyle name="Normal 2 3 4 4" xfId="560" xr:uid="{71016AB9-9D80-4890-840E-CAA1AAC8636C}"/>
    <cellStyle name="Normal 2 3 4 4 2" xfId="1992" xr:uid="{C707F359-1B89-4183-B207-F820EB3E7AA9}"/>
    <cellStyle name="Normal 2 3 4 4 2 2" xfId="1993" xr:uid="{7B19E2EC-C415-4A25-A7BB-BE54760B5A9A}"/>
    <cellStyle name="Normal 2 3 4 4 2 2 2" xfId="5672" xr:uid="{FED157A2-0A70-4905-BCC2-9B3D745B6CB5}"/>
    <cellStyle name="Normal 2 3 4 4 2 3" xfId="5673" xr:uid="{688954C2-DCD0-4C2A-9AD6-1B49CF50F4CF}"/>
    <cellStyle name="Normal 2 3 4 4 3" xfId="1994" xr:uid="{EC8AB5DA-C2C2-4B77-92F3-5BE9A1D64715}"/>
    <cellStyle name="Normal 2 3 4 4 3 2" xfId="5674" xr:uid="{9196D054-9E6C-4933-9D13-B9AE4845229C}"/>
    <cellStyle name="Normal 2 3 4 4 4" xfId="4013" xr:uid="{116DCB6F-7FF0-47D2-A0EF-B6FFCEFE4736}"/>
    <cellStyle name="Normal 2 3 4 5" xfId="1995" xr:uid="{54159053-B271-41AC-805C-70D1BF4E431B}"/>
    <cellStyle name="Normal 2 3 4 5 2" xfId="1996" xr:uid="{9932A56E-37A9-49E3-BE1C-A7B9B02180BA}"/>
    <cellStyle name="Normal 2 3 4 5 2 2" xfId="5675" xr:uid="{4E727219-E5AD-4115-B1FC-28809424DACB}"/>
    <cellStyle name="Normal 2 3 4 5 3" xfId="5676" xr:uid="{3001AC8F-5BC9-40E0-BF89-591450E0CA7A}"/>
    <cellStyle name="Normal 2 3 4 6" xfId="1997" xr:uid="{8FCD3C21-765D-4605-B5D1-105DD19CA982}"/>
    <cellStyle name="Normal 2 3 4 6 2" xfId="5677" xr:uid="{60E266E4-477C-4012-8B59-6174F4A01A00}"/>
    <cellStyle name="Normal 2 3 4 7" xfId="4014" xr:uid="{8B5B655E-57BA-4E4B-A85C-409DC1E71D61}"/>
    <cellStyle name="Normal 2 3 4 8" xfId="8675" xr:uid="{ACBA566A-716D-417E-99D6-90EF3256FAAC}"/>
    <cellStyle name="Normal 2 3 5" xfId="204" xr:uid="{24BD56C9-6D64-49EF-B43C-D7034DD4A076}"/>
    <cellStyle name="Normal 2 3 5 2" xfId="205" xr:uid="{57C4F7DB-F6C2-41D1-972C-12FAE4292C29}"/>
    <cellStyle name="Normal 2 3 5 2 2" xfId="565" xr:uid="{40FE448A-4176-4E24-A4E3-236607BDC65A}"/>
    <cellStyle name="Normal 2 3 5 2 2 2" xfId="1998" xr:uid="{ADAB8CF2-5AF2-4A31-BAB5-2FF5A5D6392D}"/>
    <cellStyle name="Normal 2 3 5 2 2 2 2" xfId="1999" xr:uid="{91ADC7E7-F953-40C7-812F-BA53183AA468}"/>
    <cellStyle name="Normal 2 3 5 2 2 2 2 2" xfId="5678" xr:uid="{C597A935-A211-462E-94AB-8946A98A07D4}"/>
    <cellStyle name="Normal 2 3 5 2 2 2 3" xfId="5679" xr:uid="{17F3D34F-4B2D-4B73-BA00-2362F2C165B1}"/>
    <cellStyle name="Normal 2 3 5 2 2 3" xfId="2000" xr:uid="{DBF368A1-4803-4173-80DF-63A44730A7EF}"/>
    <cellStyle name="Normal 2 3 5 2 2 3 2" xfId="5680" xr:uid="{15D1254F-1167-4802-8689-330C60EB3599}"/>
    <cellStyle name="Normal 2 3 5 2 2 4" xfId="4015" xr:uid="{9921F170-6781-47B2-B340-515EA0BC4752}"/>
    <cellStyle name="Normal 2 3 5 2 3" xfId="2001" xr:uid="{121EDF0D-4E24-41F0-9F00-308791ACD6BF}"/>
    <cellStyle name="Normal 2 3 5 2 3 2" xfId="2002" xr:uid="{7D2E36CE-DFD0-4FE1-BC7A-195C058F6DD5}"/>
    <cellStyle name="Normal 2 3 5 2 3 2 2" xfId="5681" xr:uid="{446E8F07-97CD-4280-8283-7070C6D79838}"/>
    <cellStyle name="Normal 2 3 5 2 3 3" xfId="5682" xr:uid="{157AF037-486A-453E-9F91-4EB8B04D408A}"/>
    <cellStyle name="Normal 2 3 5 2 4" xfId="2003" xr:uid="{4B0F7D0F-85B8-47D7-B125-DD98D3254442}"/>
    <cellStyle name="Normal 2 3 5 2 4 2" xfId="5683" xr:uid="{AA12D304-74EC-463E-A492-1638AD9B37FB}"/>
    <cellStyle name="Normal 2 3 5 2 5" xfId="4016" xr:uid="{92F0BDD5-7EEC-47AD-96F3-191FADFCBD41}"/>
    <cellStyle name="Normal 2 3 5 3" xfId="564" xr:uid="{8BBC611E-1D92-4A73-85DD-3C1F81B17454}"/>
    <cellStyle name="Normal 2 3 5 3 2" xfId="2004" xr:uid="{C44B1BCC-2ACA-416B-976C-9299CECE6411}"/>
    <cellStyle name="Normal 2 3 5 3 2 2" xfId="2005" xr:uid="{32DF77FA-5AF1-435A-8236-79B5F4E3A773}"/>
    <cellStyle name="Normal 2 3 5 3 2 2 2" xfId="5684" xr:uid="{908DCD58-3B89-4221-8116-E383AD8D3078}"/>
    <cellStyle name="Normal 2 3 5 3 2 3" xfId="5685" xr:uid="{D4E09C56-F669-4101-BB44-216C04F9CFD0}"/>
    <cellStyle name="Normal 2 3 5 3 3" xfId="2006" xr:uid="{AB76CF26-D913-4E59-9015-896E043E488F}"/>
    <cellStyle name="Normal 2 3 5 3 3 2" xfId="5686" xr:uid="{2841D44D-1270-4470-B850-5AA4ED6C5291}"/>
    <cellStyle name="Normal 2 3 5 3 4" xfId="4017" xr:uid="{2BD958C1-B219-4616-8CEC-61FE27F86DD2}"/>
    <cellStyle name="Normal 2 3 5 4" xfId="2007" xr:uid="{6C2C6BAE-DF67-4E35-88BB-153C62A1A979}"/>
    <cellStyle name="Normal 2 3 5 4 2" xfId="2008" xr:uid="{350F856F-9F53-4E4B-9D51-0F136B73B645}"/>
    <cellStyle name="Normal 2 3 5 4 2 2" xfId="5687" xr:uid="{41AFECF1-325B-4B2E-9AAB-A0F84C6DA2FB}"/>
    <cellStyle name="Normal 2 3 5 4 3" xfId="5688" xr:uid="{96E0EDF0-F824-4476-B7D3-38556C00612D}"/>
    <cellStyle name="Normal 2 3 5 5" xfId="2009" xr:uid="{23B110F2-9D55-458D-94C3-621AF84EEEEB}"/>
    <cellStyle name="Normal 2 3 5 5 2" xfId="5689" xr:uid="{4186D129-32CA-4FC8-8F13-A6F4500218CF}"/>
    <cellStyle name="Normal 2 3 5 6" xfId="4018" xr:uid="{64AB3CA4-6179-4D2A-92A2-4C726FA86E66}"/>
    <cellStyle name="Normal 2 3 5 7" xfId="8676" xr:uid="{0C00DF84-E49B-44D9-B727-00BB4220A6F4}"/>
    <cellStyle name="Normal 2 3 6" xfId="206" xr:uid="{4E4A1A41-B7CA-4190-88D1-3EF8F1420455}"/>
    <cellStyle name="Normal 2 3 6 2" xfId="207" xr:uid="{7A91DDA6-1496-4A4C-8D14-4F1BA8D474EB}"/>
    <cellStyle name="Normal 2 3 6 2 2" xfId="567" xr:uid="{1857FB55-7B0B-486E-BDE1-84256E2ABA1D}"/>
    <cellStyle name="Normal 2 3 6 2 2 2" xfId="2010" xr:uid="{8FB8B662-6678-4A13-9A3F-CBE32E8248CC}"/>
    <cellStyle name="Normal 2 3 6 2 2 2 2" xfId="2011" xr:uid="{312B14F6-94E1-492E-8319-25EE8480A7EC}"/>
    <cellStyle name="Normal 2 3 6 2 2 2 2 2" xfId="5690" xr:uid="{D9353721-715E-4F38-929D-B628DA77AF39}"/>
    <cellStyle name="Normal 2 3 6 2 2 2 3" xfId="5691" xr:uid="{B2916582-58C1-427B-89F8-321BD50A258D}"/>
    <cellStyle name="Normal 2 3 6 2 2 3" xfId="2012" xr:uid="{51360A5F-34A2-42BD-90DA-A5D60BEAB710}"/>
    <cellStyle name="Normal 2 3 6 2 2 3 2" xfId="5692" xr:uid="{7F0BB12E-8355-473B-8A7F-152419C02781}"/>
    <cellStyle name="Normal 2 3 6 2 2 4" xfId="4019" xr:uid="{7527A4B2-ABCC-49DE-8157-BC775EBEC512}"/>
    <cellStyle name="Normal 2 3 6 2 3" xfId="2013" xr:uid="{97F64DF9-AF45-4888-8178-DD976644039D}"/>
    <cellStyle name="Normal 2 3 6 2 3 2" xfId="2014" xr:uid="{E4F12934-CB40-4585-91F6-5D55B456ECBF}"/>
    <cellStyle name="Normal 2 3 6 2 3 2 2" xfId="5693" xr:uid="{1122C085-4C69-427D-9F65-7AE3A36726AF}"/>
    <cellStyle name="Normal 2 3 6 2 3 3" xfId="5694" xr:uid="{143F24B7-3DFA-4733-A258-20B3DDD9FAF6}"/>
    <cellStyle name="Normal 2 3 6 2 4" xfId="2015" xr:uid="{8FB3A648-DC35-4889-A879-B551ED8B990E}"/>
    <cellStyle name="Normal 2 3 6 2 4 2" xfId="5695" xr:uid="{521DA54F-6E20-44BE-A54C-C66D403079A9}"/>
    <cellStyle name="Normal 2 3 6 2 5" xfId="4020" xr:uid="{B42E8709-49F7-48F2-864C-E0914058F372}"/>
    <cellStyle name="Normal 2 3 6 3" xfId="566" xr:uid="{14CD462E-F4AC-4B2C-BBE1-23F55B5593F3}"/>
    <cellStyle name="Normal 2 3 6 3 2" xfId="2016" xr:uid="{B046A802-3AC2-4E52-A4D4-2F677E38AF1A}"/>
    <cellStyle name="Normal 2 3 6 3 2 2" xfId="2017" xr:uid="{B108F66E-0D1B-4DC4-955D-43981BB69472}"/>
    <cellStyle name="Normal 2 3 6 3 2 2 2" xfId="5696" xr:uid="{93D69884-A3A7-441C-9215-25FE3147B265}"/>
    <cellStyle name="Normal 2 3 6 3 2 3" xfId="5697" xr:uid="{C20966BE-1998-4939-B7C8-F7754F0B9F34}"/>
    <cellStyle name="Normal 2 3 6 3 3" xfId="2018" xr:uid="{929980E5-073A-4B1A-B847-88DAD98BB809}"/>
    <cellStyle name="Normal 2 3 6 3 3 2" xfId="5698" xr:uid="{B80BCB16-B592-4763-B86E-46A3DA75DC06}"/>
    <cellStyle name="Normal 2 3 6 3 4" xfId="4021" xr:uid="{2F84A655-799E-4E3F-BFCB-7D7485F87C90}"/>
    <cellStyle name="Normal 2 3 6 4" xfId="2019" xr:uid="{14748BFD-6BF7-46A1-B066-A3D560A14F07}"/>
    <cellStyle name="Normal 2 3 6 4 2" xfId="2020" xr:uid="{920587E3-CCF9-4E9D-899C-D86FFAE5130C}"/>
    <cellStyle name="Normal 2 3 6 4 2 2" xfId="5699" xr:uid="{EAE1B418-C09E-46FE-8A06-41182D1A7B4A}"/>
    <cellStyle name="Normal 2 3 6 4 3" xfId="5700" xr:uid="{8D6D0D11-8085-46B7-88C9-11F9A05C141B}"/>
    <cellStyle name="Normal 2 3 6 5" xfId="2021" xr:uid="{41B2FC72-A727-4A53-AB69-86838F0248D0}"/>
    <cellStyle name="Normal 2 3 6 5 2" xfId="5701" xr:uid="{687B991B-6565-4110-90C0-2D6CE1FE9AE4}"/>
    <cellStyle name="Normal 2 3 6 6" xfId="4022" xr:uid="{2E409A42-DDA6-428D-B468-C49183E9E35D}"/>
    <cellStyle name="Normal 2 3 6 7" xfId="8677" xr:uid="{8EF8FC39-E4A3-4F06-AADB-623FA7D33BB6}"/>
    <cellStyle name="Normal 2 3 7" xfId="208" xr:uid="{A68A3D0E-79DB-4777-B4D4-3664094F2D40}"/>
    <cellStyle name="Normal 2 3 7 2" xfId="209" xr:uid="{4FE5613A-0A93-4CA3-816A-870C02F4EF56}"/>
    <cellStyle name="Normal 2 3 7 2 2" xfId="569" xr:uid="{ECD1BA34-D11C-4996-966B-17D02A18C01C}"/>
    <cellStyle name="Normal 2 3 7 2 2 2" xfId="2022" xr:uid="{5F78C23B-CEE1-44B0-A993-75728BD775CE}"/>
    <cellStyle name="Normal 2 3 7 2 2 2 2" xfId="2023" xr:uid="{397C943D-1C96-4861-8F5B-4ACB44D9F3CB}"/>
    <cellStyle name="Normal 2 3 7 2 2 2 2 2" xfId="5702" xr:uid="{C5668A4F-F918-4FF5-B3B2-B0B989AB072F}"/>
    <cellStyle name="Normal 2 3 7 2 2 2 3" xfId="5703" xr:uid="{1B38BC2C-2F52-44B0-B352-41A4157D0460}"/>
    <cellStyle name="Normal 2 3 7 2 2 3" xfId="2024" xr:uid="{3173AD60-D855-49DA-96E0-6181DA100082}"/>
    <cellStyle name="Normal 2 3 7 2 2 3 2" xfId="5704" xr:uid="{8FAFAB7E-853E-4229-A8D4-39F61CC39CB3}"/>
    <cellStyle name="Normal 2 3 7 2 2 4" xfId="4023" xr:uid="{CB1E004B-A08E-4946-BC69-74BF4A74867F}"/>
    <cellStyle name="Normal 2 3 7 2 3" xfId="2025" xr:uid="{AAF808ED-D1AF-49C5-80E4-FE126D80AF3C}"/>
    <cellStyle name="Normal 2 3 7 2 3 2" xfId="2026" xr:uid="{4EB42DBB-B66D-438B-A040-FF02AFB7D320}"/>
    <cellStyle name="Normal 2 3 7 2 3 2 2" xfId="5705" xr:uid="{AD956FA6-AE45-4C1B-9734-059B77E909FC}"/>
    <cellStyle name="Normal 2 3 7 2 3 3" xfId="5706" xr:uid="{3B41A8E7-B78A-4E67-938A-C879C6640646}"/>
    <cellStyle name="Normal 2 3 7 2 4" xfId="2027" xr:uid="{1E2EB0F8-065F-41D3-87A5-F14C751F020A}"/>
    <cellStyle name="Normal 2 3 7 2 4 2" xfId="5707" xr:uid="{29CE5F05-99C1-4B17-92E8-0F97A6F00592}"/>
    <cellStyle name="Normal 2 3 7 2 5" xfId="4024" xr:uid="{858D25A1-2A0E-4684-92D4-41C8676D54D3}"/>
    <cellStyle name="Normal 2 3 7 3" xfId="568" xr:uid="{7CB35B33-6B63-494D-AD72-DFBAEC722630}"/>
    <cellStyle name="Normal 2 3 7 3 2" xfId="2028" xr:uid="{24645F7F-7690-4D99-B764-111237B4E71E}"/>
    <cellStyle name="Normal 2 3 7 3 2 2" xfId="2029" xr:uid="{3F8B38CD-9B73-41F8-A552-3D3B09F84E62}"/>
    <cellStyle name="Normal 2 3 7 3 2 2 2" xfId="5708" xr:uid="{E2C06F95-970C-4D93-AFB8-1C7009C5B4C9}"/>
    <cellStyle name="Normal 2 3 7 3 2 3" xfId="5709" xr:uid="{9305100A-D794-4764-8376-BB1B48634D8E}"/>
    <cellStyle name="Normal 2 3 7 3 3" xfId="2030" xr:uid="{78E1CF0D-C59B-4287-A881-6BAAA832A5A5}"/>
    <cellStyle name="Normal 2 3 7 3 3 2" xfId="5710" xr:uid="{A73E7D33-865C-498B-889A-E56FE519B75E}"/>
    <cellStyle name="Normal 2 3 7 3 4" xfId="4025" xr:uid="{2324B4DE-E4C1-4CB7-87E7-F8B5BAE3B68E}"/>
    <cellStyle name="Normal 2 3 7 4" xfId="2031" xr:uid="{F3363F9A-DFA3-479D-A67C-7016FF18FE21}"/>
    <cellStyle name="Normal 2 3 7 4 2" xfId="2032" xr:uid="{3649680F-D1D5-4410-948E-8612FCC00BB2}"/>
    <cellStyle name="Normal 2 3 7 4 2 2" xfId="5711" xr:uid="{0C918417-92BE-4709-960F-EC4AF9DF0D19}"/>
    <cellStyle name="Normal 2 3 7 4 3" xfId="5712" xr:uid="{E308655B-9628-464C-AA0F-E19D58EDDDDE}"/>
    <cellStyle name="Normal 2 3 7 5" xfId="2033" xr:uid="{B7D0471C-95DE-4814-A2EB-B231E7138A41}"/>
    <cellStyle name="Normal 2 3 7 5 2" xfId="5713" xr:uid="{913EA26D-5EED-4E2E-9136-5D632F33A0CA}"/>
    <cellStyle name="Normal 2 3 7 6" xfId="4026" xr:uid="{D4980DF9-6CA9-47EF-BD4D-445795BE75B9}"/>
    <cellStyle name="Normal 2 3 7 7" xfId="8678" xr:uid="{8D598EE3-338C-491A-9C89-EFD980C83CD8}"/>
    <cellStyle name="Normal 2 3 8" xfId="210" xr:uid="{6E626F55-E59E-4D62-B6E1-C6B070E80A4B}"/>
    <cellStyle name="Normal 2 3 8 2" xfId="570" xr:uid="{2DDC46C5-7402-479B-804E-4B94BBF1E148}"/>
    <cellStyle name="Normal 2 3 8 2 2" xfId="2034" xr:uid="{AEDA1FA7-B945-4422-A350-E2E5C01C7D11}"/>
    <cellStyle name="Normal 2 3 8 2 2 2" xfId="2035" xr:uid="{714F8195-F2B8-47FC-9453-9D0A429C956A}"/>
    <cellStyle name="Normal 2 3 8 2 2 2 2" xfId="5714" xr:uid="{75CE2475-CCC3-4AD4-8436-97A7CC977DA9}"/>
    <cellStyle name="Normal 2 3 8 2 2 3" xfId="5715" xr:uid="{ACA62390-3964-4F6E-92DB-3D0C38373EDC}"/>
    <cellStyle name="Normal 2 3 8 2 3" xfId="2036" xr:uid="{74469B7C-C7BB-4936-A979-7F7EB6D7FA36}"/>
    <cellStyle name="Normal 2 3 8 2 3 2" xfId="5716" xr:uid="{83E653E4-BF63-43EA-B5A8-F317EA16E3EF}"/>
    <cellStyle name="Normal 2 3 8 2 4" xfId="4027" xr:uid="{00063801-D7A3-46E6-80FF-EDCE10C303DE}"/>
    <cellStyle name="Normal 2 3 8 3" xfId="2037" xr:uid="{8F3C0067-F321-4953-98EE-244FD9480D52}"/>
    <cellStyle name="Normal 2 3 8 3 2" xfId="2038" xr:uid="{74D630A2-AD57-47D5-8989-DE1A77FB102E}"/>
    <cellStyle name="Normal 2 3 8 3 2 2" xfId="5717" xr:uid="{168C06FB-4A01-4670-B542-7BC1D6985B16}"/>
    <cellStyle name="Normal 2 3 8 3 3" xfId="5718" xr:uid="{39F16D2A-C9F2-4FD8-9098-5B49F31CE9D6}"/>
    <cellStyle name="Normal 2 3 8 4" xfId="2039" xr:uid="{AD0516F4-9E55-4BCF-B3F4-23DF7C260AF3}"/>
    <cellStyle name="Normal 2 3 8 4 2" xfId="5719" xr:uid="{B35E0F15-5C4A-4B41-8739-E4B2439B7A0B}"/>
    <cellStyle name="Normal 2 3 8 5" xfId="4028" xr:uid="{59FB5DA0-E441-40A0-B1D6-A8CBBD04AF1B}"/>
    <cellStyle name="Normal 2 3 8 6" xfId="8679" xr:uid="{84589F41-5101-4930-8F45-EB3CFB565B01}"/>
    <cellStyle name="Normal 2 3 9" xfId="211" xr:uid="{C5991B82-9C1C-4FAC-BD76-1E16CBD122C0}"/>
    <cellStyle name="Normal 2 3 9 2" xfId="571" xr:uid="{DF64FCE4-BF16-4C24-98FE-FCA437A9DA29}"/>
    <cellStyle name="Normal 2 3 9 2 2" xfId="2040" xr:uid="{2A3F1780-2C99-4C90-A424-3D0FFD637093}"/>
    <cellStyle name="Normal 2 3 9 2 2 2" xfId="2041" xr:uid="{246B32A5-8071-48D1-B24A-3DBEB6D3595C}"/>
    <cellStyle name="Normal 2 3 9 2 2 2 2" xfId="5720" xr:uid="{E37FD814-4344-4A81-9CEF-36CB3CFACB41}"/>
    <cellStyle name="Normal 2 3 9 2 2 3" xfId="5721" xr:uid="{AE479956-AAEB-4636-9A00-821A485CF6F1}"/>
    <cellStyle name="Normal 2 3 9 2 3" xfId="2042" xr:uid="{12DE0627-DC47-4D88-BA2B-6DDA4E0ECE21}"/>
    <cellStyle name="Normal 2 3 9 2 3 2" xfId="5722" xr:uid="{8B398EFA-3295-4A0A-AE57-681DFE9464D6}"/>
    <cellStyle name="Normal 2 3 9 2 4" xfId="4029" xr:uid="{9E1CCB2C-A44E-4F22-BFCB-405732E73491}"/>
    <cellStyle name="Normal 2 3 9 3" xfId="2043" xr:uid="{CAAFDD0A-7244-4219-9630-FA7010E8FFC7}"/>
    <cellStyle name="Normal 2 3 9 3 2" xfId="2044" xr:uid="{7035561A-EEF8-47C4-8F1A-8A369EB48F1D}"/>
    <cellStyle name="Normal 2 3 9 3 2 2" xfId="5723" xr:uid="{6B58AB9E-7C31-4D3C-8B31-66948725903F}"/>
    <cellStyle name="Normal 2 3 9 3 3" xfId="5724" xr:uid="{46EA240D-EF7A-4FDD-91DD-1E45F32D4C1A}"/>
    <cellStyle name="Normal 2 3 9 4" xfId="2045" xr:uid="{6A7D30E6-41F8-49B1-9DE1-EE4BE89DDF0F}"/>
    <cellStyle name="Normal 2 3 9 4 2" xfId="5725" xr:uid="{975DD889-2278-496C-AF92-A374CA838AC7}"/>
    <cellStyle name="Normal 2 3 9 5" xfId="4030" xr:uid="{CAF7D4C3-9389-498D-986C-4489F53A1D07}"/>
    <cellStyle name="Normal 2 30" xfId="8680" xr:uid="{6D5619EC-D08A-45AE-A29A-2EBD9B8FE376}"/>
    <cellStyle name="Normal 2 31" xfId="8681" xr:uid="{C84A53EF-124A-424E-A399-8B22456F8207}"/>
    <cellStyle name="Normal 2 32" xfId="8682" xr:uid="{CF264BE6-D61A-40BE-AF05-25EC8875B249}"/>
    <cellStyle name="Normal 2 33" xfId="8683" xr:uid="{EF099F07-47DE-4CB0-9AE4-ADC9A7126FAD}"/>
    <cellStyle name="Normal 2 34" xfId="8684" xr:uid="{A0BA674E-EE3F-4F88-BC30-A64825F16143}"/>
    <cellStyle name="Normal 2 35" xfId="8685" xr:uid="{17230FD0-7484-4960-8FB3-1C07BEB88B64}"/>
    <cellStyle name="Normal 2 36" xfId="8686" xr:uid="{A62CD72A-ABD2-4391-BB44-E7325543A0D6}"/>
    <cellStyle name="Normal 2 37" xfId="8687" xr:uid="{651D73D9-DD40-429C-8574-CB7D3A75C983}"/>
    <cellStyle name="Normal 2 38" xfId="8688" xr:uid="{0B3C2D41-D058-428E-9B97-0C502C00F0CB}"/>
    <cellStyle name="Normal 2 39" xfId="8689" xr:uid="{EDF28C1C-8D95-4198-8B10-6F3C984EB56A}"/>
    <cellStyle name="Normal 2 4" xfId="2046" xr:uid="{E6A22F2C-15CA-47E4-8F94-F8DA02406795}"/>
    <cellStyle name="Normal 2 4 2" xfId="2047" xr:uid="{637655B1-6DBF-4744-89A0-768567D1C2AB}"/>
    <cellStyle name="Normal 2 4 2 2" xfId="2048" xr:uid="{2BAAE46A-AB81-4EA4-B109-5D9953E6EC60}"/>
    <cellStyle name="Normal 2 4 3" xfId="2049" xr:uid="{C7A644E0-245C-4D23-A1A4-F8CD3C9EFF3A}"/>
    <cellStyle name="Normal 2 4 3 2" xfId="2050" xr:uid="{709844E9-4C0C-4F93-A29E-9A3390062C29}"/>
    <cellStyle name="Normal 2 4 3 2 2" xfId="2051" xr:uid="{FCFE512E-79BF-4465-830B-AB82AB505C29}"/>
    <cellStyle name="Normal 2 4 4" xfId="4031" xr:uid="{06EC128D-3918-4DE2-B629-82B307C6DDC7}"/>
    <cellStyle name="Normal 2 40" xfId="8690" xr:uid="{4B6CA887-573D-4694-8CA1-BF5CD6655C7D}"/>
    <cellStyle name="Normal 2 41" xfId="8691" xr:uid="{5B569D09-916A-45CC-8C47-4D7661D031A9}"/>
    <cellStyle name="Normal 2 42" xfId="8692" xr:uid="{60699549-A64B-4908-A41B-E8E7C1440F4F}"/>
    <cellStyle name="Normal 2 43" xfId="8693" xr:uid="{9701A4AE-5947-4442-BFC6-F9158AB1D6EC}"/>
    <cellStyle name="Normal 2 44" xfId="8694" xr:uid="{4CE40C56-9C59-4F7F-85FE-BEAEEFEBD0B6}"/>
    <cellStyle name="Normal 2 45" xfId="8695" xr:uid="{33A5B3AD-824B-4B36-B432-D95D5CB5B2F4}"/>
    <cellStyle name="Normal 2 46" xfId="8696" xr:uid="{3B2D1B82-1764-443A-B5D5-C9761723C615}"/>
    <cellStyle name="Normal 2 47" xfId="8697" xr:uid="{164EA8BC-D3E9-49F4-99AB-D787D02F92E6}"/>
    <cellStyle name="Normal 2 48" xfId="8698" xr:uid="{31B7AA69-F3E3-451C-898B-F418724558C2}"/>
    <cellStyle name="Normal 2 49" xfId="8699" xr:uid="{5D18A3DC-109D-47A6-9D51-7958571A2680}"/>
    <cellStyle name="Normal 2 5" xfId="212" xr:uid="{FC8A463C-25EC-4798-A267-214663FCE533}"/>
    <cellStyle name="Normal 2 5 2" xfId="2052" xr:uid="{8223FCE7-AAE1-4E3B-ABDC-D5E22CE05532}"/>
    <cellStyle name="Normal 2 5 2 2" xfId="2053" xr:uid="{3F1652EF-0A89-402B-90A4-40FFC57B5D21}"/>
    <cellStyle name="Normal 2 5 2 2 2" xfId="2054" xr:uid="{E4EFDE47-54DE-4F77-88D5-906F01802E3C}"/>
    <cellStyle name="Normal 2 5 3" xfId="4032" xr:uid="{52A4E5B5-C63D-443F-98D5-36C5CE1A5271}"/>
    <cellStyle name="Normal 2 50" xfId="8700" xr:uid="{FBBC2D8A-4DBF-4A58-93EA-5787A05DBCE8}"/>
    <cellStyle name="Normal 2 51" xfId="8701" xr:uid="{019A450B-FE41-4CF2-B890-747A8FA967E3}"/>
    <cellStyle name="Normal 2 52" xfId="8702" xr:uid="{D6F4E019-4D6B-4EBB-A8F2-30D106C306EE}"/>
    <cellStyle name="Normal 2 53" xfId="8703" xr:uid="{0B7AC15C-B401-4E19-98ED-DFE6671079E7}"/>
    <cellStyle name="Normal 2 53 2" xfId="8704" xr:uid="{02450D7E-7D68-4E6A-B40A-D8C2BF324F46}"/>
    <cellStyle name="Normal 2 54" xfId="8705" xr:uid="{561DCC39-260E-445F-9FA6-1C89DC11BD42}"/>
    <cellStyle name="Normal 2 54 2" xfId="8706" xr:uid="{A6D8522B-F509-4A55-8754-BB29ADD216AB}"/>
    <cellStyle name="Normal 2 55" xfId="8707" xr:uid="{47FD817D-7450-4E41-95F9-E9238548D6AC}"/>
    <cellStyle name="Normal 2 6" xfId="2055" xr:uid="{B5D68722-3D51-4C48-9C81-1322DB8F6115}"/>
    <cellStyle name="Normal 2 6 2" xfId="8708" xr:uid="{D21E1C40-74A6-4B36-8368-78192B2116AF}"/>
    <cellStyle name="Normal 2 7" xfId="2056" xr:uid="{360A943A-9662-43F1-8325-B5FD4C2BB351}"/>
    <cellStyle name="Normal 2 7 2" xfId="2057" xr:uid="{1F199808-0C42-4189-AF57-7714ED867174}"/>
    <cellStyle name="Normal 2 7 3" xfId="8709" xr:uid="{ADF94B2B-A4D6-4F58-ACFA-AD9D88107994}"/>
    <cellStyle name="Normal 2 8" xfId="2058" xr:uid="{4CE7372B-EB42-4278-A36E-82B18BCDE443}"/>
    <cellStyle name="Normal 2 8 2" xfId="8710" xr:uid="{7235D5E4-2846-40B8-AEAB-822ABB5E83CF}"/>
    <cellStyle name="Normal 2 9" xfId="2059" xr:uid="{C4D67C5E-B189-4546-A5FE-E78E56530F2C}"/>
    <cellStyle name="Normal 2 9 2" xfId="2060" xr:uid="{A373D2C9-2AD5-4EA4-BFB1-7ADFF3F32CF7}"/>
    <cellStyle name="Normal 2 9 3" xfId="2061" xr:uid="{D98263F1-8045-4131-A02C-D9B9B7898CB0}"/>
    <cellStyle name="Normal 2 9 3 2" xfId="2062" xr:uid="{1AA1DA11-18D9-4006-943B-F6C33A39312D}"/>
    <cellStyle name="Normal 2 9 4" xfId="8711" xr:uid="{90ABAED3-E47D-4D90-8C12-2FAAD405A736}"/>
    <cellStyle name="Normal 2_Main Contract Tender_Template (3)" xfId="8712" xr:uid="{F04B6526-D11F-4F7E-B10F-24C44154B314}"/>
    <cellStyle name="Normal 20" xfId="8713" xr:uid="{01C76654-5EC4-4B50-B519-9B280494FFC8}"/>
    <cellStyle name="Normal 21" xfId="8714" xr:uid="{0931548E-7842-41DE-98DE-AB149307AA61}"/>
    <cellStyle name="Normal 22" xfId="8715" xr:uid="{974BF902-F199-40F3-B1DE-97F379469261}"/>
    <cellStyle name="Normal 23" xfId="8716" xr:uid="{4FCE37E1-A67E-4760-B467-AFB9C00DC6A5}"/>
    <cellStyle name="Normal 24" xfId="8717" xr:uid="{87111AC4-94FE-4349-9309-E405C345EBF5}"/>
    <cellStyle name="Normal 25" xfId="7476" xr:uid="{E1DC4083-4BD9-49C2-9193-0D4E0668F928}"/>
    <cellStyle name="Normal 26" xfId="8718" xr:uid="{A6835A01-0B9D-454E-9692-011DDB7B9AF1}"/>
    <cellStyle name="Normal 27" xfId="8719" xr:uid="{0FAA9076-6C11-43BB-8A86-3FA6F232EC36}"/>
    <cellStyle name="Normal 28" xfId="8720" xr:uid="{D2C721B2-7C9B-42A6-82A3-7F705ECDE3A9}"/>
    <cellStyle name="Normal 29" xfId="8721" xr:uid="{A336D1A4-4112-4FD4-A0F2-B9B99449C518}"/>
    <cellStyle name="Normal 3" xfId="213" xr:uid="{6F399F73-4081-4CE0-BF66-42063742FF9F}"/>
    <cellStyle name="Normal 3 10" xfId="8722" xr:uid="{944ADE25-BE51-41B7-A6FF-8C40D7B44738}"/>
    <cellStyle name="Normal 3 11" xfId="8723" xr:uid="{686F5EA3-6B22-4CC6-A4F8-9854C02B20F3}"/>
    <cellStyle name="Normal 3 12" xfId="8724" xr:uid="{378BA8EB-DD76-4268-B3C3-DEBE5115F2A8}"/>
    <cellStyle name="Normal 3 13" xfId="8725" xr:uid="{1CD24B00-8086-4457-832E-2CD2DF3527FC}"/>
    <cellStyle name="Normal 3 14" xfId="8726" xr:uid="{097FE849-3133-412B-AA6F-4906E18D1F17}"/>
    <cellStyle name="Normal 3 15" xfId="8727" xr:uid="{2913AEBE-029F-4E50-9070-6BB21C327085}"/>
    <cellStyle name="Normal 3 16" xfId="8728" xr:uid="{E54E821E-45F2-4817-96E5-4D96079CCE32}"/>
    <cellStyle name="Normal 3 17" xfId="8729" xr:uid="{3F43F0CB-A734-49A9-8665-A6247204646E}"/>
    <cellStyle name="Normal 3 18" xfId="8730" xr:uid="{FC64BDAA-4C68-42D0-91F1-2A73CC7E010E}"/>
    <cellStyle name="Normal 3 19" xfId="8731" xr:uid="{337A55E4-0D31-4D92-AF82-D1FE73B153D1}"/>
    <cellStyle name="Normal 3 2" xfId="2063" xr:uid="{224C5A6B-45DC-4F94-A75A-BCF2DF9CFC38}"/>
    <cellStyle name="Normal 3 2 10" xfId="8732" xr:uid="{F029773D-B595-44F5-99F2-E8F879A4C57E}"/>
    <cellStyle name="Normal 3 2 10 2" xfId="8733" xr:uid="{38AC5532-477D-4288-BBBC-7042187ED748}"/>
    <cellStyle name="Normal 3 2 11" xfId="8734" xr:uid="{7702C87D-0767-43D1-B028-4E269EE4E20D}"/>
    <cellStyle name="Normal 3 2 12" xfId="8735" xr:uid="{3032529C-7F7F-470A-9F57-8DC0751F8707}"/>
    <cellStyle name="Normal 3 2 12 2" xfId="8736" xr:uid="{C436F122-2A59-4DCD-9754-08A5F0B64F57}"/>
    <cellStyle name="Normal 3 2 2" xfId="2064" xr:uid="{3AA5A365-1040-4CB1-866B-B251EB8F0B84}"/>
    <cellStyle name="Normal 3 2 2 2" xfId="8737" xr:uid="{FC833876-9418-4F8B-B091-EEF3BAA52795}"/>
    <cellStyle name="Normal 3 2 3" xfId="2065" xr:uid="{B80C21B7-837A-4993-89BF-5C9746C65A6B}"/>
    <cellStyle name="Normal 3 2 3 2" xfId="2066" xr:uid="{4AC3E4CC-9EB9-41AB-ACFC-55B944F774DC}"/>
    <cellStyle name="Normal 3 2 3 3" xfId="2067" xr:uid="{04EFAB00-3527-4C3B-A780-EBD363A9312D}"/>
    <cellStyle name="Normal 3 2 3 3 2" xfId="2068" xr:uid="{E46AF4D1-9401-4828-BE3C-7F2030F25F4D}"/>
    <cellStyle name="Normal 3 2 3 4" xfId="8738" xr:uid="{1231C3F7-57E3-4CCA-B3A5-972E3875EBD0}"/>
    <cellStyle name="Normal 3 2 4" xfId="2069" xr:uid="{4CA2C21C-5ED4-495F-BDD9-C5B60902ECF6}"/>
    <cellStyle name="Normal 3 2 4 2" xfId="8739" xr:uid="{C4DA52BE-897B-4BB5-A487-F7F83457397E}"/>
    <cellStyle name="Normal 3 2 5" xfId="4033" xr:uid="{F64CC998-3145-4A93-AFC4-9CEF5EF56DDE}"/>
    <cellStyle name="Normal 3 2 5 2" xfId="8740" xr:uid="{748E1A89-588D-4919-94E2-0A2B5E06ABA8}"/>
    <cellStyle name="Normal 3 2 6" xfId="8741" xr:uid="{C2CEB7EB-DA0F-4798-9E3B-15BBFB184B9F}"/>
    <cellStyle name="Normal 3 2 7" xfId="8742" xr:uid="{CA813CC5-E7E0-4326-BDB1-A93096B382C4}"/>
    <cellStyle name="Normal 3 2 8" xfId="8743" xr:uid="{30799246-A239-481B-AF8B-C13DC4513738}"/>
    <cellStyle name="Normal 3 2 9" xfId="8744" xr:uid="{999BF4E6-2939-41AE-8DDE-FE2ECFF0B1EC}"/>
    <cellStyle name="Normal 3 2_Main Contract Tender_Template (3)" xfId="8745" xr:uid="{A90E0514-7DD7-4EF1-95AB-7B834AAAFA61}"/>
    <cellStyle name="Normal 3 20" xfId="8746" xr:uid="{2E1B525C-A843-47C5-9D39-A79057623C38}"/>
    <cellStyle name="Normal 3 21" xfId="8747" xr:uid="{FB6A408A-B7A8-4666-B30F-16B577C3D97A}"/>
    <cellStyle name="Normal 3 22" xfId="8748" xr:uid="{F98DA5F9-17BF-43AB-A52A-14F89444A022}"/>
    <cellStyle name="Normal 3 23" xfId="8749" xr:uid="{F084D545-CA54-4A9D-86E3-5D41685CBCAA}"/>
    <cellStyle name="Normal 3 24" xfId="8750" xr:uid="{6E155E64-F478-4326-A39B-F991082F1128}"/>
    <cellStyle name="Normal 3 25" xfId="8751" xr:uid="{F3F5C321-31BC-4AA6-8351-D9701B3ADDD5}"/>
    <cellStyle name="Normal 3 26" xfId="8752" xr:uid="{2FB3F8F0-8CC5-49DA-A50C-B7D0C8BB5D60}"/>
    <cellStyle name="Normal 3 27" xfId="8753" xr:uid="{41EEFC15-0675-47F8-A1ED-689857597ED6}"/>
    <cellStyle name="Normal 3 28" xfId="8754" xr:uid="{32658B9D-C21A-44E3-AAD2-FAF1EAD8EE97}"/>
    <cellStyle name="Normal 3 29" xfId="8755" xr:uid="{DD8933D9-9B15-4B97-BDC6-6E2852CFD0BC}"/>
    <cellStyle name="Normal 3 3" xfId="2070" xr:uid="{5239A2D9-0431-40FD-85F7-1DC85204EB38}"/>
    <cellStyle name="Normal 3 3 2" xfId="2071" xr:uid="{65914CCB-C26F-49C2-ADE7-92F321531283}"/>
    <cellStyle name="Normal 3 3 2 2" xfId="2072" xr:uid="{D641EBB0-0202-4EFC-A3C4-57D84A615038}"/>
    <cellStyle name="Normal 3 3 2 2 2" xfId="2073" xr:uid="{2B4FD266-734E-4AA4-A570-0D87CEA5106E}"/>
    <cellStyle name="Normal 3 3 3" xfId="2074" xr:uid="{223320E7-AECA-4B40-891E-86EB78353981}"/>
    <cellStyle name="Normal 3 3 4" xfId="4034" xr:uid="{16EE797E-FB9A-4FBB-B434-550955AB8238}"/>
    <cellStyle name="Normal 3 3 5" xfId="8756" xr:uid="{D4B871CC-7CB3-4EE5-BFC2-DAABD80BE351}"/>
    <cellStyle name="Normal 3 30" xfId="8757" xr:uid="{DE90C757-78F9-43CF-ADB1-CBB48DC38E23}"/>
    <cellStyle name="Normal 3 31" xfId="8758" xr:uid="{18B94C93-B274-49CF-95AE-106DB1B30FCF}"/>
    <cellStyle name="Normal 3 32" xfId="8759" xr:uid="{CD237971-F5FC-4323-8227-73897B2D7FFD}"/>
    <cellStyle name="Normal 3 33" xfId="8760" xr:uid="{6EAEEF4E-C368-4A13-A272-265D9AFE9E15}"/>
    <cellStyle name="Normal 3 34" xfId="8761" xr:uid="{3CD09E35-E904-4D8E-B872-5AC87136C8CB}"/>
    <cellStyle name="Normal 3 35" xfId="8762" xr:uid="{D6E89D41-0152-45B9-ACC3-F9CB4CE5E1A5}"/>
    <cellStyle name="Normal 3 36" xfId="8763" xr:uid="{AC6113BC-2DCF-4259-B529-EE0D8D42ECF5}"/>
    <cellStyle name="Normal 3 37" xfId="8764" xr:uid="{889C713B-B7C5-49E1-ACA0-0597B8402816}"/>
    <cellStyle name="Normal 3 38" xfId="8765" xr:uid="{6AA26578-5E5C-42BD-89E5-C95DBC22BF2A}"/>
    <cellStyle name="Normal 3 39" xfId="8766" xr:uid="{DE67EE10-64C2-4F1D-A01D-5FB8CFF3FB66}"/>
    <cellStyle name="Normal 3 4" xfId="2075" xr:uid="{D62D5D4E-4976-4FE7-82E1-7938ED6DAF9D}"/>
    <cellStyle name="Normal 3 4 2" xfId="2076" xr:uid="{278E9ED0-D09A-4C83-BD45-CC277CFE4D66}"/>
    <cellStyle name="Normal 3 4 3" xfId="2077" xr:uid="{BA4F6E4F-3B25-4940-8CAA-B50CBA2D06AE}"/>
    <cellStyle name="Normal 3 4 3 2" xfId="2078" xr:uid="{38154328-D511-46A6-BD66-C9BB09B4198D}"/>
    <cellStyle name="Normal 3 4 4" xfId="8767" xr:uid="{E59F1AA5-3DF4-43E7-A25C-33EE20E9C347}"/>
    <cellStyle name="Normal 3 40" xfId="8768" xr:uid="{2B318750-2E42-49F9-8AF2-43D30F5376AD}"/>
    <cellStyle name="Normal 3 41" xfId="8769" xr:uid="{030C2669-E70E-4DBD-BFB8-F4854959C103}"/>
    <cellStyle name="Normal 3 42" xfId="8770" xr:uid="{C701F9CA-E13B-4D9B-A79A-935D5B11E67B}"/>
    <cellStyle name="Normal 3 43" xfId="8771" xr:uid="{4B0B752B-A79E-4ADE-BF3C-A320CE09DD43}"/>
    <cellStyle name="Normal 3 44" xfId="8772" xr:uid="{D2FDE9A7-EC84-4FAC-A617-91A8E75CC604}"/>
    <cellStyle name="Normal 3 45" xfId="8773" xr:uid="{0FB0646E-B783-45F9-9593-F62CF81208B5}"/>
    <cellStyle name="Normal 3 46" xfId="8774" xr:uid="{EB239731-C835-4DA2-A371-77DAE258934B}"/>
    <cellStyle name="Normal 3 47" xfId="8775" xr:uid="{1CD9683E-FDFB-40D3-A5DE-849518C2279C}"/>
    <cellStyle name="Normal 3 48" xfId="8776" xr:uid="{D43A90C2-7B16-4169-BDDF-82B563E2919F}"/>
    <cellStyle name="Normal 3 49" xfId="8777" xr:uid="{B53A920D-8DE1-4758-BB74-C75CE6F240F8}"/>
    <cellStyle name="Normal 3 5" xfId="2079" xr:uid="{F742FE4E-7AFF-4BA7-8F20-93540C32A1DA}"/>
    <cellStyle name="Normal 3 5 2" xfId="8778" xr:uid="{09C5225A-48B1-45BF-89B4-63BA2F60FEC7}"/>
    <cellStyle name="Normal 3 50" xfId="8779" xr:uid="{9934CCB3-676F-4478-A5DE-07A277DBF4B6}"/>
    <cellStyle name="Normal 3 51" xfId="8780" xr:uid="{3CB29D8F-1633-4DC4-AE31-899730A6FD32}"/>
    <cellStyle name="Normal 3 6" xfId="4035" xr:uid="{E8122E23-8E0A-49C8-BCA1-E2F6FCD664F8}"/>
    <cellStyle name="Normal 3 6 2" xfId="8781" xr:uid="{93C70812-03B2-4C48-A59C-DF792FBB6F74}"/>
    <cellStyle name="Normal 3 7" xfId="8782" xr:uid="{201DD6A6-021C-4B87-A5A9-8540FE6D4770}"/>
    <cellStyle name="Normal 3 8" xfId="8783" xr:uid="{723B251B-3E4D-4679-8ED9-AD87F7B9580D}"/>
    <cellStyle name="Normal 3 9" xfId="8784" xr:uid="{5E26CE5D-6268-43EB-A1BC-40BDCBC623CB}"/>
    <cellStyle name="Normal 30" xfId="8785" xr:uid="{2E2601DC-2CBC-443F-84C3-23CA2FB038C8}"/>
    <cellStyle name="Normal 30 2" xfId="8786" xr:uid="{DEA336F7-8D21-458B-A453-29CB869B649E}"/>
    <cellStyle name="Normal 30 2 2" xfId="8787" xr:uid="{FE0709AE-20C7-41C6-B7A7-7819A89CB2FB}"/>
    <cellStyle name="Normal 31" xfId="8788" xr:uid="{B2A3F92D-DCD9-415F-BAD8-45A74E84F82E}"/>
    <cellStyle name="Normal 32" xfId="8789" xr:uid="{38D1698E-4C53-4FE2-8878-95288F71150D}"/>
    <cellStyle name="Normal 33" xfId="8790" xr:uid="{33955675-47A8-4864-870A-93670955ABD6}"/>
    <cellStyle name="Normal 34" xfId="8791" xr:uid="{6F66A4D9-9A11-4080-9A1D-4F7372CDAFFF}"/>
    <cellStyle name="Normal 35" xfId="8792" xr:uid="{8CB7C150-070F-4252-A11E-B49608EA63DC}"/>
    <cellStyle name="Normal 36" xfId="8793" xr:uid="{51BA7BAD-DFD2-4AE2-8D1C-A12C7D55F248}"/>
    <cellStyle name="Normal 37" xfId="8794" xr:uid="{F18DDECB-685E-4B0D-9388-B821E21C6D42}"/>
    <cellStyle name="Normal 38" xfId="8795" xr:uid="{D69436ED-A003-47ED-BB3A-420C5548FE40}"/>
    <cellStyle name="Normal 39" xfId="8796" xr:uid="{43CE4A75-EE35-4DD6-AB1A-E86CEF4AB93C}"/>
    <cellStyle name="Normal 4" xfId="214" xr:uid="{5C5C9C4C-8AB9-4496-9CAE-26DE2BD8BC97}"/>
    <cellStyle name="Normal 4 10" xfId="8798" xr:uid="{2974A49C-F357-4F85-88B2-CD1E56A0F53C}"/>
    <cellStyle name="Normal 4 11" xfId="8799" xr:uid="{F88C8677-147A-4348-9ED4-98DA48C1461A}"/>
    <cellStyle name="Normal 4 12" xfId="8800" xr:uid="{3D43DAF6-A9C5-437D-AD5F-46E124443B9B}"/>
    <cellStyle name="Normal 4 13" xfId="8801" xr:uid="{E2ED6D01-AA38-41BD-BC44-B0E3B5FAB8B0}"/>
    <cellStyle name="Normal 4 14" xfId="8802" xr:uid="{13A3D28E-7D77-4A2C-BCF4-382256675DBD}"/>
    <cellStyle name="Normal 4 15" xfId="8803" xr:uid="{4718DD47-4EFC-4067-AD50-C9A82970D254}"/>
    <cellStyle name="Normal 4 16" xfId="8804" xr:uid="{4072ABA9-F060-495E-B26D-3AF53E671C14}"/>
    <cellStyle name="Normal 4 17" xfId="8797" xr:uid="{07650AB2-F003-489D-A8FF-0FE086742169}"/>
    <cellStyle name="Normal 4 2" xfId="215" xr:uid="{3FA1BB0A-A90F-4B0A-9734-458A65F64623}"/>
    <cellStyle name="Normal 4 2 10" xfId="8806" xr:uid="{DA28A157-26DB-491E-B2D4-D6672D582095}"/>
    <cellStyle name="Normal 4 2 11" xfId="8807" xr:uid="{AC2756CD-F492-4469-96DB-C2323D64FC2E}"/>
    <cellStyle name="Normal 4 2 12" xfId="8808" xr:uid="{9EFE6B21-F06B-4987-AD40-C039DE8DDA85}"/>
    <cellStyle name="Normal 4 2 12 2" xfId="8809" xr:uid="{477520B6-9FCE-4608-A8E7-A9C911424849}"/>
    <cellStyle name="Normal 4 2 13" xfId="8805" xr:uid="{14705EDC-7571-459A-A7BB-A6D946D3FD70}"/>
    <cellStyle name="Normal 4 2 2" xfId="8810" xr:uid="{EB2DDA8A-20F5-405E-8428-8EB4A7FEBD34}"/>
    <cellStyle name="Normal 4 2 2 2" xfId="8811" xr:uid="{E1E40827-2FDC-4B49-A035-30EC85BF8326}"/>
    <cellStyle name="Normal 4 2 2 2 2" xfId="8812" xr:uid="{4F059CC4-4E6A-4FD8-B834-E67C4B3D2121}"/>
    <cellStyle name="Normal 4 2 2 2 3" xfId="8813" xr:uid="{7010B1DD-0514-4061-AAFA-FDB5E8C3B61F}"/>
    <cellStyle name="Normal 4 2 2 2 4" xfId="8814" xr:uid="{10943279-ADCC-4E1B-8158-E354EC12E8AD}"/>
    <cellStyle name="Normal 4 2 2 2 5" xfId="8815" xr:uid="{86644153-52AA-4870-A1D1-BB3CCDC32C6D}"/>
    <cellStyle name="Normal 4 2 2 2 6" xfId="8816" xr:uid="{8ED762C3-2F22-4B85-888B-EC7FC277F508}"/>
    <cellStyle name="Normal 4 2 2 2 7" xfId="8817" xr:uid="{617EFFC1-61DF-4973-86A7-9ED2B65C4958}"/>
    <cellStyle name="Normal 4 2 2 3" xfId="8818" xr:uid="{B1169BAF-4F4D-4DD2-A4EC-21CFFD470B13}"/>
    <cellStyle name="Normal 4 2 2 4" xfId="8819" xr:uid="{B94FDEB4-DFD6-43F4-99E0-14AB3CBF5E03}"/>
    <cellStyle name="Normal 4 2 2 5" xfId="8820" xr:uid="{FF720980-4AF3-48C5-954B-1BB579ADB849}"/>
    <cellStyle name="Normal 4 2 2 6" xfId="8821" xr:uid="{116B1EE0-48D9-44A9-AE2A-744944C48060}"/>
    <cellStyle name="Normal 4 2 2 7" xfId="8822" xr:uid="{D2EB14BE-9996-442B-BDE6-A4B1A26FBE86}"/>
    <cellStyle name="Normal 4 2 3" xfId="8823" xr:uid="{50DE6974-57CB-4B75-8E28-C7A341A758C7}"/>
    <cellStyle name="Normal 4 2 4" xfId="8824" xr:uid="{13AB0C81-F3CD-4707-AF38-68EDFE515716}"/>
    <cellStyle name="Normal 4 2 5" xfId="8825" xr:uid="{E6E750B8-9F05-4D27-A49C-813FB1904AE6}"/>
    <cellStyle name="Normal 4 2 6" xfId="8826" xr:uid="{571ECF41-88ED-4BC7-9653-0A345DC51D60}"/>
    <cellStyle name="Normal 4 2 7" xfId="8827" xr:uid="{3435390B-F971-4C91-B6D0-78D33CDB386C}"/>
    <cellStyle name="Normal 4 2 8" xfId="8828" xr:uid="{6230631A-50B8-4B48-9184-0033D22E284B}"/>
    <cellStyle name="Normal 4 2 9" xfId="8829" xr:uid="{06393C53-FBF8-433C-AC40-39688A277411}"/>
    <cellStyle name="Normal 4 3" xfId="2080" xr:uid="{35FE663C-FC39-4ECB-B43F-ED32AD428CDE}"/>
    <cellStyle name="Normal 4 3 2" xfId="8830" xr:uid="{F2B87ECB-8530-4D2E-8F48-AA1E5FE68898}"/>
    <cellStyle name="Normal 4 4" xfId="2081" xr:uid="{251F845E-DEA8-45F6-96C0-21543955D203}"/>
    <cellStyle name="Normal 4 4 2" xfId="8831" xr:uid="{CADDC85D-777F-4429-A73B-11DF6CD36077}"/>
    <cellStyle name="Normal 4 5" xfId="8832" xr:uid="{50FF4623-4115-493A-88C3-F471C67F453F}"/>
    <cellStyle name="Normal 4 6" xfId="8833" xr:uid="{5475492A-4D62-4069-BD9F-D3A67796AF9A}"/>
    <cellStyle name="Normal 4 7" xfId="8834" xr:uid="{1B290232-59F7-4E9F-80F3-C03D11606FA0}"/>
    <cellStyle name="Normal 4 8" xfId="8835" xr:uid="{D86C8707-6080-4AF3-A9D2-EC865ACC663C}"/>
    <cellStyle name="Normal 4 9" xfId="8836" xr:uid="{07335929-CE5D-4380-A660-231F9CA0B033}"/>
    <cellStyle name="Normal 40" xfId="8837" xr:uid="{6BF08727-EC8D-440B-B53A-6A048FFC4FFD}"/>
    <cellStyle name="Normal 41" xfId="8838" xr:uid="{4FE87D47-C4FD-49DD-AA50-4E416A26ECA0}"/>
    <cellStyle name="Normal 42" xfId="8839" xr:uid="{1D4A5AFA-736D-48E7-AF04-B3D7D4A7260E}"/>
    <cellStyle name="Normal 43" xfId="8840" xr:uid="{DFD635B8-795B-423E-AFE0-67237CF35C54}"/>
    <cellStyle name="Normal 44" xfId="8841" xr:uid="{6306D611-3053-459B-8144-BE6087176F1F}"/>
    <cellStyle name="Normal 45" xfId="8842" xr:uid="{139B5968-4EB2-4A50-9000-6A34A57FFC6A}"/>
    <cellStyle name="Normal 46" xfId="8843" xr:uid="{9E598F47-73E8-4171-A955-0855B23C649A}"/>
    <cellStyle name="Normal 47" xfId="8844" xr:uid="{61BCA267-A538-4D23-BD37-A061FA95B610}"/>
    <cellStyle name="Normal 48" xfId="8845" xr:uid="{72EE5842-364C-4975-8D35-22698F29650B}"/>
    <cellStyle name="Normal 49" xfId="2082" xr:uid="{7A148347-1C77-43E6-AB3B-4C5DDDAA77FB}"/>
    <cellStyle name="Normal 5" xfId="8" xr:uid="{00000000-0005-0000-0000-00001D000000}"/>
    <cellStyle name="Normal 5 10" xfId="8847" xr:uid="{84EED6DD-631E-4808-B040-3E443B0384F6}"/>
    <cellStyle name="Normal 5 11" xfId="8848" xr:uid="{A3DF8E2E-0A0F-4190-B81E-F5D71B623711}"/>
    <cellStyle name="Normal 5 12" xfId="8849" xr:uid="{B6A0436B-1D94-4AA6-B6E4-999D1DF4ACA1}"/>
    <cellStyle name="Normal 5 13" xfId="8850" xr:uid="{AA204D74-74A8-431A-9B7F-DFD234BFB69A}"/>
    <cellStyle name="Normal 5 14" xfId="8851" xr:uid="{4CAF816E-CF76-4CCF-A8FD-7FC8356BEA37}"/>
    <cellStyle name="Normal 5 15" xfId="8852" xr:uid="{93DDF5E4-BA8C-49D5-B672-E438D1EB63D1}"/>
    <cellStyle name="Normal 5 16" xfId="8853" xr:uid="{328F79F2-0C44-4D1C-8B49-EC7D324B77F9}"/>
    <cellStyle name="Normal 5 17" xfId="8846" xr:uid="{95CFA759-C20A-41A9-9FA0-7F67248C4542}"/>
    <cellStyle name="Normal 5 18" xfId="216" xr:uid="{E1A23669-C200-4D04-84B3-95BA3A8CB0B6}"/>
    <cellStyle name="Normal 5 2" xfId="2083" xr:uid="{7E58A8DE-88B6-45BE-8D6F-26367B18A4C2}"/>
    <cellStyle name="Normal 5 2 10" xfId="8855" xr:uid="{FAD3CE11-9331-45EB-9498-DE730049D584}"/>
    <cellStyle name="Normal 5 2 2" xfId="8856" xr:uid="{CA5AE1F0-1BD0-44E9-A7C1-349ECC772387}"/>
    <cellStyle name="Normal 5 2 2 2" xfId="8857" xr:uid="{001656A6-0B06-42A4-A37D-C8EB92B7BC4F}"/>
    <cellStyle name="Normal 5 2 2 2 2" xfId="8858" xr:uid="{534FD9E5-EF02-46CA-B9D3-4BC6D9B6CAF2}"/>
    <cellStyle name="Normal 5 2 2 2 3" xfId="8859" xr:uid="{F382C750-527F-46A4-B941-CDA18D941F51}"/>
    <cellStyle name="Normal 5 2 2 2 4" xfId="8860" xr:uid="{2767751B-57FA-4277-AE2D-ADF086C74800}"/>
    <cellStyle name="Normal 5 2 2 2 5" xfId="8861" xr:uid="{31371A6B-34D3-45C7-A904-5F6A293185C0}"/>
    <cellStyle name="Normal 5 2 2 2 6" xfId="8862" xr:uid="{1765FFCF-D55A-430E-B64E-C6A8E32FFE93}"/>
    <cellStyle name="Normal 5 2 2 2 7" xfId="8863" xr:uid="{9B87560A-D001-4C0C-9C61-229BE7F7229E}"/>
    <cellStyle name="Normal 5 2 2 3" xfId="8864" xr:uid="{17286549-0398-42AC-908D-6D150FD0AC37}"/>
    <cellStyle name="Normal 5 2 2 4" xfId="8865" xr:uid="{4223DAB0-C8ED-4D64-B8CC-B713CB7EF6E3}"/>
    <cellStyle name="Normal 5 2 2 5" xfId="8866" xr:uid="{BB624759-0D82-449C-A54E-12DB728146BE}"/>
    <cellStyle name="Normal 5 2 2 6" xfId="8867" xr:uid="{181A4F2E-7B4F-4FAE-83F1-C9DA1C64078E}"/>
    <cellStyle name="Normal 5 2 2 7" xfId="8868" xr:uid="{0A5FFAD1-D9FB-4CA3-96B6-CEBB8242B07B}"/>
    <cellStyle name="Normal 5 2 3" xfId="8869" xr:uid="{62CBB674-8768-4B2F-8FAB-70F2D1790B5A}"/>
    <cellStyle name="Normal 5 2 4" xfId="8870" xr:uid="{334B74DD-33CB-4B9C-824C-E6A66F1A6917}"/>
    <cellStyle name="Normal 5 2 5" xfId="8871" xr:uid="{52A5EF22-8F09-45A5-B0CF-38DF1D114DA0}"/>
    <cellStyle name="Normal 5 2 6" xfId="8872" xr:uid="{461D2070-98DA-492F-88CF-00540BD57231}"/>
    <cellStyle name="Normal 5 2 7" xfId="8873" xr:uid="{DE1EC352-177C-4F3F-84EA-BFD3CB1D96D7}"/>
    <cellStyle name="Normal 5 2 8" xfId="8874" xr:uid="{722AAA03-2B9B-407A-84D9-ACF0236C5521}"/>
    <cellStyle name="Normal 5 2 9" xfId="8875" xr:uid="{7F6844C7-313A-4D68-84A3-C040A427FF20}"/>
    <cellStyle name="Normal 5 3" xfId="2084" xr:uid="{35EC0936-2B2A-4A8B-B8EB-D182E8D6D257}"/>
    <cellStyle name="Normal 5 3 2" xfId="2085" xr:uid="{F2456BD3-25F7-4537-BEC6-B9DCEC1D1B24}"/>
    <cellStyle name="Normal 5 3 2 2" xfId="2086" xr:uid="{44936C28-FDE9-4E6C-9690-31844F3A1B18}"/>
    <cellStyle name="Normal 5 3 3" xfId="8876" xr:uid="{4068A9A5-B45B-448D-8640-DB7FD96D142A}"/>
    <cellStyle name="Normal 5 4" xfId="4036" xr:uid="{C6C7AA04-FC91-47E5-BE23-952B790400BB}"/>
    <cellStyle name="Normal 5 4 2" xfId="8877" xr:uid="{1D6F8CAA-27DA-45C5-8CD6-CE7008ABF69F}"/>
    <cellStyle name="Normal 5 5" xfId="8878" xr:uid="{49D00F14-ABC4-449C-816F-E5312BC17324}"/>
    <cellStyle name="Normal 5 6" xfId="8879" xr:uid="{9D7CE205-EC1A-47E1-BBF3-BDDA979EB32C}"/>
    <cellStyle name="Normal 5 7" xfId="8880" xr:uid="{CC019735-E154-45CB-9C23-09C8450908CB}"/>
    <cellStyle name="Normal 5 8" xfId="8881" xr:uid="{7E72BCBD-AB86-4E39-A264-05539B24D191}"/>
    <cellStyle name="Normal 5 9" xfId="8882" xr:uid="{1F565D36-8C96-4133-84BD-FEFBC86B17CE}"/>
    <cellStyle name="Normal 50" xfId="2087" xr:uid="{19F03530-1582-4070-AC65-BF15207FF30E}"/>
    <cellStyle name="Normal 51" xfId="2088" xr:uid="{FECB672A-9575-4EC9-AED2-FF0601BE9EEA}"/>
    <cellStyle name="Normal 52" xfId="8883" xr:uid="{196D1A24-A599-47B9-928C-A2878FAADF52}"/>
    <cellStyle name="Normal 53" xfId="8884" xr:uid="{5443DCCB-D0CF-4FDB-983F-37C5A63ADA79}"/>
    <cellStyle name="Normal 54" xfId="8885" xr:uid="{D6B2F4A2-28B6-47A9-BD7F-29581B624724}"/>
    <cellStyle name="Normal 55" xfId="8886" xr:uid="{02301FF9-F804-4F0D-9B2F-1FC7B9576C60}"/>
    <cellStyle name="Normal 56" xfId="8887" xr:uid="{33C3EBCC-E3CD-44B8-86F5-2DDFD5C6B7FC}"/>
    <cellStyle name="Normal 57" xfId="8888" xr:uid="{3154FA33-2DEA-47E5-AE74-7474AE2D9353}"/>
    <cellStyle name="Normal 58" xfId="8889" xr:uid="{443379A6-C434-458A-88A0-CE702BE92A74}"/>
    <cellStyle name="Normal 59" xfId="8890" xr:uid="{D4E0F4D4-8D20-41F6-87A4-5C303B74B234}"/>
    <cellStyle name="Normal 6" xfId="217" xr:uid="{8F62C444-F715-4465-9866-8E3A346E4F44}"/>
    <cellStyle name="Normal 6 10" xfId="218" xr:uid="{E9762E9C-2C95-4A6B-A7EA-B63E067A1885}"/>
    <cellStyle name="Normal 6 10 2" xfId="219" xr:uid="{9E162206-8297-4B8D-986E-430B3DD3AADF}"/>
    <cellStyle name="Normal 6 10 2 10" xfId="5726" xr:uid="{180A5C5A-D7E1-4491-A951-D8CCCF7B0E83}"/>
    <cellStyle name="Normal 6 10 2 10 2" xfId="5727" xr:uid="{DA9226DA-6D96-4256-8E79-97E82BE356EF}"/>
    <cellStyle name="Normal 6 10 2 11" xfId="5728" xr:uid="{627809D3-EEDA-44C3-889B-65B77BE5F229}"/>
    <cellStyle name="Normal 6 10 2 12" xfId="7319" xr:uid="{D640A6E8-7F5E-4767-9E77-70F6A9A4145A}"/>
    <cellStyle name="Normal 6 10 2 13" xfId="7397" xr:uid="{CC2F1D80-BC23-4F93-8197-7E20A48471B9}"/>
    <cellStyle name="Normal 6 10 2 2" xfId="574" xr:uid="{09D7C132-62CE-4115-85D7-45EA63C93B74}"/>
    <cellStyle name="Normal 6 10 2 2 2" xfId="2089" xr:uid="{0E642ADC-778D-4B27-BDDA-E5D5E8F39616}"/>
    <cellStyle name="Normal 6 10 2 2 2 2" xfId="2090" xr:uid="{543DA33A-99F5-421B-8222-12FA441FCCA6}"/>
    <cellStyle name="Normal 6 10 2 2 2 2 2" xfId="5729" xr:uid="{FA9ED22D-56F1-412B-89EF-201FACC61349}"/>
    <cellStyle name="Normal 6 10 2 2 2 3" xfId="5730" xr:uid="{E731F8F1-373B-4B73-84CC-69CB080BBE76}"/>
    <cellStyle name="Normal 6 10 2 2 3" xfId="2091" xr:uid="{CD968BBE-4A24-4B57-A8CF-DAA7CC3BD54D}"/>
    <cellStyle name="Normal 6 10 2 2 3 2" xfId="5731" xr:uid="{CEFA31ED-EE6F-4CA1-A294-84AF3C8D98B3}"/>
    <cellStyle name="Normal 6 10 2 2 4" xfId="4037" xr:uid="{70677030-DE08-4BE2-8F11-8533F6786A7E}"/>
    <cellStyle name="Normal 6 10 2 3" xfId="2092" xr:uid="{1D494DC3-F2E9-42F2-AA6D-D751BB57E518}"/>
    <cellStyle name="Normal 6 10 2 3 2" xfId="2093" xr:uid="{F5960F3A-7458-44F0-BD9C-131677FF25C3}"/>
    <cellStyle name="Normal 6 10 2 3 2 2" xfId="2094" xr:uid="{2DAD99EA-042C-4AD9-9E1C-C64C86F3DA7D}"/>
    <cellStyle name="Normal 6 10 2 3 2 2 2" xfId="5732" xr:uid="{766DEE18-FEDD-42F6-BD5F-D2A02BD38076}"/>
    <cellStyle name="Normal 6 10 2 3 2 3" xfId="5733" xr:uid="{CC5AA9F6-EF54-4CC6-9487-702FEFADF79F}"/>
    <cellStyle name="Normal 6 10 2 3 3" xfId="2095" xr:uid="{DE6B9A3C-D228-40F3-9876-25D2612C3140}"/>
    <cellStyle name="Normal 6 10 2 3 3 2" xfId="5734" xr:uid="{B3DB7629-1B48-4244-BE64-2F5D9AAC9BFE}"/>
    <cellStyle name="Normal 6 10 2 3 4" xfId="4038" xr:uid="{A5B50CB0-C4CE-43FC-97EE-542EA8537127}"/>
    <cellStyle name="Normal 6 10 2 4" xfId="2096" xr:uid="{E77627BF-8E28-41D2-8BA9-688B2CCD55A8}"/>
    <cellStyle name="Normal 6 10 2 4 2" xfId="2097" xr:uid="{1C309CB5-7A05-4442-87A4-EBF3757F983C}"/>
    <cellStyle name="Normal 6 10 2 4 2 2" xfId="5735" xr:uid="{36900D39-0FC9-473D-A88C-0A86498B23CE}"/>
    <cellStyle name="Normal 6 10 2 4 3" xfId="5736" xr:uid="{44FEF7FE-4346-46FE-A225-BE9C3A398293}"/>
    <cellStyle name="Normal 6 10 2 5" xfId="2098" xr:uid="{0F77FAB4-3456-45C1-8A9C-4831F6002A21}"/>
    <cellStyle name="Normal 6 10 2 5 2" xfId="2099" xr:uid="{7670F6CD-6E7D-431C-9B07-E299DBFEC4DC}"/>
    <cellStyle name="Normal 6 10 2 5 2 2" xfId="5737" xr:uid="{8FD6DDED-6840-4F9B-A1A2-07B46576674F}"/>
    <cellStyle name="Normal 6 10 2 5 3" xfId="5738" xr:uid="{43C86D90-F3F6-4A3E-A52C-6D7EDC5C3319}"/>
    <cellStyle name="Normal 6 10 2 6" xfId="2100" xr:uid="{FC1835A7-55E2-41CF-AF1D-CCC56E18421E}"/>
    <cellStyle name="Normal 6 10 2 6 2" xfId="2101" xr:uid="{F0E91CB8-2B29-4028-8E47-F34B757EAF96}"/>
    <cellStyle name="Normal 6 10 2 6 2 2" xfId="5739" xr:uid="{9ABAAC47-8D10-4985-A275-C9A3A045B411}"/>
    <cellStyle name="Normal 6 10 2 6 3" xfId="5740" xr:uid="{41F796FD-ADC5-4D08-9222-0BB3B6E444DB}"/>
    <cellStyle name="Normal 6 10 2 7" xfId="2102" xr:uid="{9CFE89E4-22A5-4141-A2B3-4EC0DB26AA46}"/>
    <cellStyle name="Normal 6 10 2 7 2" xfId="5741" xr:uid="{393742F1-8669-4CA8-ADD6-88E47E9D956D}"/>
    <cellStyle name="Normal 6 10 2 8" xfId="2103" xr:uid="{21AF92B9-9B52-4C56-AF17-4B5DAA6BBA88}"/>
    <cellStyle name="Normal 6 10 2 8 2" xfId="5742" xr:uid="{E8F10B15-29DB-4894-95DF-84BCF6622801}"/>
    <cellStyle name="Normal 6 10 2 9" xfId="2104" xr:uid="{5B96C1E1-AC6A-4888-B4AC-1659318D48D0}"/>
    <cellStyle name="Normal 6 10 2 9 2" xfId="2105" xr:uid="{F237283C-BF4A-4A3C-B336-0DD3C5772B7F}"/>
    <cellStyle name="Normal 6 10 2 9 2 2" xfId="4039" xr:uid="{EBA109AB-52D4-41E1-AAE3-A768673CFDAA}"/>
    <cellStyle name="Normal 6 10 2 9 2 2 2" xfId="5743" xr:uid="{18239778-F42D-46C9-9FA7-5E91C18D205F}"/>
    <cellStyle name="Normal 6 10 2 9 2 3" xfId="5744" xr:uid="{C4697DAF-1BB5-4B99-B47A-1912681782D5}"/>
    <cellStyle name="Normal 6 10 2 9 2 4" xfId="7400" xr:uid="{46FB4F80-3A9E-4724-B609-DE3A298524C2}"/>
    <cellStyle name="Normal 6 10 2 9 2 5" xfId="7371" xr:uid="{9001F484-FD17-484B-A65C-4A878B60C722}"/>
    <cellStyle name="Normal 6 10 2 9 2 6" xfId="7465" xr:uid="{EFABDA1E-18A4-44CD-A963-8AE96C04EFF6}"/>
    <cellStyle name="Normal 6 10 2 9 3" xfId="5745" xr:uid="{BD35D1A4-4A1C-4505-87F6-5F0BE38A22F5}"/>
    <cellStyle name="Normal 6 10 3" xfId="573" xr:uid="{D10C0AD4-3F38-4F8E-9634-21E8B8BF8100}"/>
    <cellStyle name="Normal 6 10 3 2" xfId="2106" xr:uid="{3E013E9B-CE87-43DE-9D15-5B49EEA5A575}"/>
    <cellStyle name="Normal 6 10 3 2 2" xfId="2107" xr:uid="{25F1CDFE-13FB-4F7F-9D3C-E612D8DD556C}"/>
    <cellStyle name="Normal 6 10 3 2 2 2" xfId="2108" xr:uid="{14A0A6A8-7752-4545-9796-80C9E06480A8}"/>
    <cellStyle name="Normal 6 10 3 2 2 2 2" xfId="5746" xr:uid="{084CC6DA-7D62-4492-A74A-63FED04D3370}"/>
    <cellStyle name="Normal 6 10 3 2 2 3" xfId="5747" xr:uid="{FC3F5127-8EDD-4B3A-82B7-B3A117CDBE04}"/>
    <cellStyle name="Normal 6 10 3 2 3" xfId="2109" xr:uid="{97C88F0E-2492-4468-BFD4-559F4E93889C}"/>
    <cellStyle name="Normal 6 10 3 2 3 2" xfId="5748" xr:uid="{C0F131C5-9A6A-46DE-AB18-03A274FDF70A}"/>
    <cellStyle name="Normal 6 10 3 2 4" xfId="3654" xr:uid="{894179DF-AE24-4E04-951C-A47D3BD17114}"/>
    <cellStyle name="Normal 6 10 3 2 5" xfId="7369" xr:uid="{62FDC38A-A39A-4382-8FF7-114D7C26D2ED}"/>
    <cellStyle name="Normal 6 10 3 3" xfId="2110" xr:uid="{D3A4E0EA-A62F-415D-8188-F2AAACF2382E}"/>
    <cellStyle name="Normal 6 10 3 3 2" xfId="2111" xr:uid="{D6D802E7-0C42-495D-876D-87E5CD7D72D6}"/>
    <cellStyle name="Normal 6 10 3 3 2 2" xfId="2112" xr:uid="{06FB15D1-ADBC-446E-A790-540ECF115A59}"/>
    <cellStyle name="Normal 6 10 3 3 2 2 2" xfId="5749" xr:uid="{F4868694-7F76-487F-86B0-7FE5D492D8F0}"/>
    <cellStyle name="Normal 6 10 3 3 2 3" xfId="4040" xr:uid="{F82B1802-5B40-4003-84E9-8FE598B18595}"/>
    <cellStyle name="Normal 6 10 3 3 3" xfId="2113" xr:uid="{83243796-2120-4E7E-AD04-D6D0EFE41A0A}"/>
    <cellStyle name="Normal 6 10 3 3 3 2" xfId="2114" xr:uid="{942B552C-03F6-4D66-97A5-4C281EFBF636}"/>
    <cellStyle name="Normal 6 10 3 3 3 2 2" xfId="5750" xr:uid="{B0501118-BA22-466D-AE3F-31AE42E34C99}"/>
    <cellStyle name="Normal 6 10 3 3 3 3" xfId="5751" xr:uid="{0AB91E6F-FA3C-443E-82FD-2873A9E27EA9}"/>
    <cellStyle name="Normal 6 10 3 3 4" xfId="2115" xr:uid="{47689A9D-8287-437E-A8C9-2C117A217370}"/>
    <cellStyle name="Normal 6 10 3 3 4 2" xfId="5752" xr:uid="{68EB9A5A-6522-4E3B-A879-CFBB67D1C47E}"/>
    <cellStyle name="Normal 6 10 3 3 5" xfId="4041" xr:uid="{0D81B496-57A0-40AB-8AF9-04044C6ABCB0}"/>
    <cellStyle name="Normal 6 10 3 4" xfId="2116" xr:uid="{22CDCD35-1CE5-4EE1-B04D-1B66C1C81606}"/>
    <cellStyle name="Normal 6 10 3 4 2" xfId="2117" xr:uid="{037C37D8-CF10-483A-A374-3D1ED71AA547}"/>
    <cellStyle name="Normal 6 10 3 4 2 2" xfId="5753" xr:uid="{8BEA2CF8-9D04-43D9-A098-3FFBEFD8DAB0}"/>
    <cellStyle name="Normal 6 10 3 4 3" xfId="5754" xr:uid="{D3CCA537-A435-4B0E-9B27-368742421D7B}"/>
    <cellStyle name="Normal 6 10 3 5" xfId="2118" xr:uid="{2D3A808E-0EFC-47FC-AE94-EC77FE74A4EE}"/>
    <cellStyle name="Normal 6 10 3 5 2" xfId="2119" xr:uid="{0D025A0F-868C-4CEF-A75D-6E93BC2C84E6}"/>
    <cellStyle name="Normal 6 10 3 5 2 2" xfId="5755" xr:uid="{074EC136-777B-4033-893D-E7ADCAF9A84B}"/>
    <cellStyle name="Normal 6 10 3 5 3" xfId="5756" xr:uid="{DB9DFF91-79CD-4242-BB38-0BBC628D7D52}"/>
    <cellStyle name="Normal 6 10 3 6" xfId="2120" xr:uid="{CD5195DA-7AEE-484A-9BD8-6A7D2EF4C767}"/>
    <cellStyle name="Normal 6 10 3 6 2" xfId="5757" xr:uid="{B162512A-D091-4EC3-A275-F01A9EFC05BC}"/>
    <cellStyle name="Normal 6 10 3 7" xfId="4042" xr:uid="{A5952C47-81CE-4538-A5B2-B63F34218EA3}"/>
    <cellStyle name="Normal 6 10 4" xfId="2121" xr:uid="{9EC66A36-DDCA-4B06-B4A1-C7386499C1CF}"/>
    <cellStyle name="Normal 6 10 4 2" xfId="2122" xr:uid="{BAE44D92-E6D0-4B36-89C6-EDA409ED041F}"/>
    <cellStyle name="Normal 6 10 4 2 2" xfId="5758" xr:uid="{7C4DC4EA-970F-4304-A214-31DF3BEEF7A5}"/>
    <cellStyle name="Normal 6 10 4 3" xfId="5759" xr:uid="{0EA0D963-1CDA-4B40-A59F-455CFE8B6828}"/>
    <cellStyle name="Normal 6 10 5" xfId="2123" xr:uid="{97C09F43-58E1-408E-9402-B8C5063D3454}"/>
    <cellStyle name="Normal 6 10 5 2" xfId="5760" xr:uid="{21FC91E3-73E6-412C-807D-767C07AC8AC7}"/>
    <cellStyle name="Normal 6 10 6" xfId="4043" xr:uid="{AA0D7AB7-F6FC-48A0-9307-F281D7453A83}"/>
    <cellStyle name="Normal 6 11" xfId="220" xr:uid="{440FCA70-66AC-49AF-8083-5FEF59712470}"/>
    <cellStyle name="Normal 6 11 2" xfId="221" xr:uid="{40592534-AD62-4141-8F2C-01F3B77CC410}"/>
    <cellStyle name="Normal 6 11 2 2" xfId="576" xr:uid="{48DE1693-CDBF-4DBF-8F01-2E3F84DFAA75}"/>
    <cellStyle name="Normal 6 11 2 2 2" xfId="2124" xr:uid="{E831AF6A-F11F-4B7B-BB2B-CB8C8EC5EBD7}"/>
    <cellStyle name="Normal 6 11 2 2 2 2" xfId="2125" xr:uid="{D187455C-82CE-4DF4-9B24-57129B564308}"/>
    <cellStyle name="Normal 6 11 2 2 2 2 2" xfId="5761" xr:uid="{2F3B44F9-4B08-4123-BB12-6BE115698E66}"/>
    <cellStyle name="Normal 6 11 2 2 2 3" xfId="5762" xr:uid="{00175575-78E6-4251-9EB6-C71F6D621F0B}"/>
    <cellStyle name="Normal 6 11 2 2 3" xfId="2126" xr:uid="{3675EB24-1BFB-4009-A0B2-AAE833839C9B}"/>
    <cellStyle name="Normal 6 11 2 2 3 2" xfId="5763" xr:uid="{5EED9A4B-FAC0-4EB3-BD93-0805F28F7308}"/>
    <cellStyle name="Normal 6 11 2 2 4" xfId="4044" xr:uid="{2EE497A4-4F63-4D9E-88D6-DFF5196923B8}"/>
    <cellStyle name="Normal 6 11 2 3" xfId="2127" xr:uid="{2FC68523-3CCA-4622-BBFA-E7837CE3491A}"/>
    <cellStyle name="Normal 6 11 2 3 2" xfId="2128" xr:uid="{7FF0EA3B-0F47-41FC-8F01-DED8931C1946}"/>
    <cellStyle name="Normal 6 11 2 3 2 2" xfId="5764" xr:uid="{76172EEB-5ED9-42CA-901A-12633C012F0A}"/>
    <cellStyle name="Normal 6 11 2 3 3" xfId="5765" xr:uid="{FB187CF9-0874-455E-8204-828A5A0CFF65}"/>
    <cellStyle name="Normal 6 11 2 4" xfId="2129" xr:uid="{83E15DE2-0282-4347-9254-4308DA3BAB60}"/>
    <cellStyle name="Normal 6 11 2 4 2" xfId="5766" xr:uid="{6A4A4882-B4BF-412C-8C97-374FB2728D35}"/>
    <cellStyle name="Normal 6 11 2 5" xfId="4045" xr:uid="{D327072F-2715-413F-A4E4-DD00141843C0}"/>
    <cellStyle name="Normal 6 11 3" xfId="575" xr:uid="{849D54A0-6992-47CE-BAB1-577801F3EA85}"/>
    <cellStyle name="Normal 6 11 3 2" xfId="2130" xr:uid="{37EDC93E-A3E2-4BF6-BC8B-B3C52AE1D511}"/>
    <cellStyle name="Normal 6 11 3 2 2" xfId="2131" xr:uid="{78733B62-8A5C-4BFF-9DDA-9E2AC2EA259F}"/>
    <cellStyle name="Normal 6 11 3 2 2 2" xfId="5767" xr:uid="{4140691C-D2A7-4DFF-849B-DF099AB033A5}"/>
    <cellStyle name="Normal 6 11 3 2 3" xfId="5768" xr:uid="{6E546E2D-18A5-493C-9D17-62441F7E4954}"/>
    <cellStyle name="Normal 6 11 3 3" xfId="2132" xr:uid="{3776E444-B973-486D-A87A-8BF9DD25EA35}"/>
    <cellStyle name="Normal 6 11 3 3 2" xfId="5769" xr:uid="{F044DFAA-436B-49D1-B9B9-A87D939F10FC}"/>
    <cellStyle name="Normal 6 11 3 4" xfId="4046" xr:uid="{AD0EBA43-25EB-4A9D-B6F4-701CB1A53448}"/>
    <cellStyle name="Normal 6 11 4" xfId="2133" xr:uid="{D31C1172-3D5D-4933-9124-FDA6F127FCDB}"/>
    <cellStyle name="Normal 6 11 4 2" xfId="2134" xr:uid="{B5E919C6-4BC7-4EA5-BE66-98DE77596955}"/>
    <cellStyle name="Normal 6 11 4 2 2" xfId="5770" xr:uid="{7B7A3899-8E7D-4C7B-A750-8D98D9452DAE}"/>
    <cellStyle name="Normal 6 11 4 3" xfId="5771" xr:uid="{0BE2D1F1-A4BD-4612-9DD6-16A57EFADE07}"/>
    <cellStyle name="Normal 6 11 5" xfId="2135" xr:uid="{EA469903-A38D-46AC-B02D-CF358DFFA621}"/>
    <cellStyle name="Normal 6 11 5 2" xfId="5772" xr:uid="{6FD9F80A-5557-4013-851B-B367FBA6405A}"/>
    <cellStyle name="Normal 6 11 6" xfId="4047" xr:uid="{26B6F026-8304-464B-857C-9E0DF0E94A99}"/>
    <cellStyle name="Normal 6 12" xfId="222" xr:uid="{AACC1890-CF49-4683-BC4C-250878094B07}"/>
    <cellStyle name="Normal 6 12 2" xfId="223" xr:uid="{F384DDDF-7F13-48B2-83A7-269F8A3C8A86}"/>
    <cellStyle name="Normal 6 12 2 10" xfId="5773" xr:uid="{B8CEB2A6-6F4C-4610-A58F-D32AC460BC9A}"/>
    <cellStyle name="Normal 6 12 2 10 2" xfId="4484" xr:uid="{82EC7E8B-23B9-4474-BC7E-78CE968745D3}"/>
    <cellStyle name="Normal 6 12 2 10 2 2" xfId="5774" xr:uid="{6C249993-01D5-4A00-A8DF-97F9E96246D6}"/>
    <cellStyle name="Normal 6 12 2 10 2 3" xfId="7315" xr:uid="{8CC8E31A-6CF6-4763-A535-61624B57C2AD}"/>
    <cellStyle name="Normal 6 12 2 10 2 3 2" xfId="7394" xr:uid="{AD294F4C-9D6E-4959-A614-8EBA7916B615}"/>
    <cellStyle name="Normal 6 12 2 10 2 3 2 2" xfId="9295" xr:uid="{44512CF5-76F0-4C2D-A9F5-F1D78BFCD34E}"/>
    <cellStyle name="Normal 6 12 2 10 3" xfId="5775" xr:uid="{466F4959-5A6A-4C83-8A68-C6775D0B1CA6}"/>
    <cellStyle name="Normal 6 12 2 11" xfId="5776" xr:uid="{C940D6E2-2D68-43E8-97D4-3409421A83BF}"/>
    <cellStyle name="Normal 6 12 2 12" xfId="5777" xr:uid="{939BCB13-538F-4CAF-B4E8-22A8E6BF10C7}"/>
    <cellStyle name="Normal 6 12 2 12 2" xfId="5778" xr:uid="{9431AB08-12DE-4AF9-9E4C-79C0A4EAF93D}"/>
    <cellStyle name="Normal 6 12 2 13" xfId="7350" xr:uid="{A0A2194A-EDC9-4795-9D56-E850EF1BE640}"/>
    <cellStyle name="Normal 6 12 2 13 2" xfId="7386" xr:uid="{C93DD2F7-1E0C-4BEE-A05D-F611F1D3FE3E}"/>
    <cellStyle name="Normal 6 12 2 14" xfId="7482" xr:uid="{653433F8-F6AE-4A08-9B89-6BF058805DD8}"/>
    <cellStyle name="Normal 6 12 2 2" xfId="578" xr:uid="{4C6767CE-3842-4E06-B7D6-921A4F1D5F86}"/>
    <cellStyle name="Normal 6 12 2 2 2" xfId="2136" xr:uid="{64FC7F79-8F17-4FF4-80BD-97B7BC50DD58}"/>
    <cellStyle name="Normal 6 12 2 2 2 2" xfId="2137" xr:uid="{8ECFA825-B5A8-4898-8411-EB2514BF2C2E}"/>
    <cellStyle name="Normal 6 12 2 2 2 2 2" xfId="5779" xr:uid="{60410352-EAFD-4401-B590-D06983E480A9}"/>
    <cellStyle name="Normal 6 12 2 2 2 3" xfId="5780" xr:uid="{92D331E3-C8FA-4F29-AD01-46F8DFF0D23A}"/>
    <cellStyle name="Normal 6 12 2 2 3" xfId="2138" xr:uid="{50D40316-3E0B-434B-AA64-693E58526874}"/>
    <cellStyle name="Normal 6 12 2 2 3 2" xfId="5781" xr:uid="{20FAB469-F6D3-45DE-9E4F-44BFD7956214}"/>
    <cellStyle name="Normal 6 12 2 2 4" xfId="4048" xr:uid="{B2563776-1B85-4D01-A215-3FA240D2E006}"/>
    <cellStyle name="Normal 6 12 2 3" xfId="2139" xr:uid="{5D594504-AAED-4248-A715-116344B947C9}"/>
    <cellStyle name="Normal 6 12 2 3 2" xfId="2140" xr:uid="{31A1750D-F013-4B2F-813B-A8666888BFEF}"/>
    <cellStyle name="Normal 6 12 2 3 2 2" xfId="2141" xr:uid="{98D200A9-1EB6-4A6A-88DD-DD0F5F13C931}"/>
    <cellStyle name="Normal 6 12 2 3 2 2 2" xfId="5782" xr:uid="{ECC4CE4B-2EAA-4B54-94BA-1CE517444B8D}"/>
    <cellStyle name="Normal 6 12 2 3 2 3" xfId="5783" xr:uid="{FAA90C04-9911-471B-89D8-B612D3F0F173}"/>
    <cellStyle name="Normal 6 12 2 3 3" xfId="2142" xr:uid="{5BBF23C5-A064-4726-98BB-B6E85DD5A3A7}"/>
    <cellStyle name="Normal 6 12 2 3 3 2" xfId="5784" xr:uid="{82B74DCF-9187-47CC-83A1-79B1C3545797}"/>
    <cellStyle name="Normal 6 12 2 3 4" xfId="4049" xr:uid="{B5001808-723F-4CB5-AD0F-FF3FF2DA0D45}"/>
    <cellStyle name="Normal 6 12 2 4" xfId="2143" xr:uid="{5E421FED-938E-45E1-89FC-808D1B853C19}"/>
    <cellStyle name="Normal 6 12 2 4 2" xfId="2144" xr:uid="{F58EBA75-8A85-4F22-979A-D97DB1C4E1B5}"/>
    <cellStyle name="Normal 6 12 2 4 2 2" xfId="2145" xr:uid="{7C90D725-F4E1-4E84-88D2-A11CBFE3010D}"/>
    <cellStyle name="Normal 6 12 2 4 2 2 2" xfId="2146" xr:uid="{096CBBEE-459F-400D-AA77-7EBBFB911D64}"/>
    <cellStyle name="Normal 6 12 2 4 2 2 2 2" xfId="5785" xr:uid="{4D760EE9-7125-4210-8E32-9AC93D07EFC9}"/>
    <cellStyle name="Normal 6 12 2 4 2 2 3" xfId="5786" xr:uid="{CA9EF34A-C2BC-4996-9C54-87568C73D0B5}"/>
    <cellStyle name="Normal 6 12 2 4 2 3" xfId="2147" xr:uid="{996828EF-B043-4D1C-83A0-90765D3D7ACA}"/>
    <cellStyle name="Normal 6 12 2 4 2 3 2" xfId="5787" xr:uid="{8F53C5A3-BA5F-4860-BE72-A3EBD4E39F7B}"/>
    <cellStyle name="Normal 6 12 2 4 2 4" xfId="4050" xr:uid="{ADB600C8-D226-4EEF-9C40-C238B6B9E86A}"/>
    <cellStyle name="Normal 6 12 2 4 3" xfId="2148" xr:uid="{1B7372E7-14E9-4CA8-B2E8-E4E3428AAC7C}"/>
    <cellStyle name="Normal 6 12 2 4 3 2" xfId="2149" xr:uid="{98A00E5C-AD68-476F-A964-8AFF8C97F5F7}"/>
    <cellStyle name="Normal 6 12 2 4 3 2 2" xfId="5788" xr:uid="{D2369509-F591-4DA8-84DD-1BAFC1A7477E}"/>
    <cellStyle name="Normal 6 12 2 4 3 3" xfId="5789" xr:uid="{75BB7117-CAB7-4B68-8819-1E2ADF7EC44A}"/>
    <cellStyle name="Normal 6 12 2 4 4" xfId="2150" xr:uid="{570E96CF-31C5-4614-A029-9A323E03BCF2}"/>
    <cellStyle name="Normal 6 12 2 4 4 2" xfId="5790" xr:uid="{A05EBE70-5EA1-41F3-B13B-1D4E822342D4}"/>
    <cellStyle name="Normal 6 12 2 4 5" xfId="4051" xr:uid="{EE1B0942-E9FF-4E98-AF44-1A72864BFA46}"/>
    <cellStyle name="Normal 6 12 2 5" xfId="2151" xr:uid="{D8A4BB97-E4EB-45AA-AC16-3066CDC100B3}"/>
    <cellStyle name="Normal 6 12 2 5 2" xfId="2152" xr:uid="{6B594948-332E-4A77-BFF9-748638C78D4D}"/>
    <cellStyle name="Normal 6 12 2 5 2 2" xfId="5791" xr:uid="{B23F667B-D1FC-47D0-B1B9-716AC8715D28}"/>
    <cellStyle name="Normal 6 12 2 5 3" xfId="5792" xr:uid="{C7126FCD-A92C-42AE-B68B-B0D5B6DE17C6}"/>
    <cellStyle name="Normal 6 12 2 6" xfId="2153" xr:uid="{88F60DD0-90CF-4486-BA8D-5AB4AEBDEC0E}"/>
    <cellStyle name="Normal 6 12 2 6 2" xfId="2154" xr:uid="{AD234F3C-8D82-49B5-90B5-0167245EF794}"/>
    <cellStyle name="Normal 6 12 2 6 2 2" xfId="4052" xr:uid="{7F21AB4E-6C71-4A39-A3DD-C9282E1B7C17}"/>
    <cellStyle name="Normal 6 12 2 6 3" xfId="4053" xr:uid="{BB6D026E-63C2-4A16-BC66-01C6E31843AE}"/>
    <cellStyle name="Normal 6 12 2 6 3 2" xfId="5793" xr:uid="{5FD23892-7A2D-4DB4-AD21-35BF1B18E3EF}"/>
    <cellStyle name="Normal 6 12 2 6 4" xfId="5794" xr:uid="{0F878BC0-567E-480E-B7D2-71F6139DA127}"/>
    <cellStyle name="Normal 6 12 2 7" xfId="2155" xr:uid="{24C64288-F1F5-4523-A5B4-AA0FB271B2DB}"/>
    <cellStyle name="Normal 6 12 2 7 2" xfId="2156" xr:uid="{656A5C43-0BBD-44A4-8C56-8D54BD6EDE6B}"/>
    <cellStyle name="Normal 6 12 2 7 2 2" xfId="5795" xr:uid="{FC5830C4-5A01-4B1E-9045-3FCB0AC878E8}"/>
    <cellStyle name="Normal 6 12 2 7 3" xfId="5796" xr:uid="{101AFB99-3958-4DA0-AA3F-25DA9A1A90F0}"/>
    <cellStyle name="Normal 6 12 2 8" xfId="2157" xr:uid="{EF75D53E-C5FA-4547-B785-D1411163AD39}"/>
    <cellStyle name="Normal 6 12 2 8 2" xfId="5797" xr:uid="{3F19FF6D-8CFF-46B6-8C6F-10ED6B508CA0}"/>
    <cellStyle name="Normal 6 12 2 9" xfId="2158" xr:uid="{1DC999E6-C28E-4E01-96BB-0EC9E0DD3E36}"/>
    <cellStyle name="Normal 6 12 2 9 2" xfId="2159" xr:uid="{281D345B-3EB1-4327-AA3D-BA0F53EC70E0}"/>
    <cellStyle name="Normal 6 12 2 9 2 2" xfId="5798" xr:uid="{6132CD9B-F5E4-4030-B8A6-FE6E7BA13BE2}"/>
    <cellStyle name="Normal 6 12 2 9 3" xfId="5799" xr:uid="{017B7FA4-D80B-427A-8E47-C9A3FC33DDF7}"/>
    <cellStyle name="Normal 6 12 3" xfId="577" xr:uid="{E33D77FB-5375-4100-9C65-3D2E43F689E1}"/>
    <cellStyle name="Normal 6 12 3 2" xfId="2160" xr:uid="{A8594F69-9EF6-49E4-9392-ADBCB55619B0}"/>
    <cellStyle name="Normal 6 12 3 2 2" xfId="2161" xr:uid="{7310AED1-F762-4305-B142-4A34CED3C6EF}"/>
    <cellStyle name="Normal 6 12 3 2 2 2" xfId="5800" xr:uid="{B41DC778-827A-4145-A160-4F861F49BC49}"/>
    <cellStyle name="Normal 6 12 3 2 3" xfId="5801" xr:uid="{2A5EA656-26FD-49FC-87B0-764F38A3A34A}"/>
    <cellStyle name="Normal 6 12 3 3" xfId="2162" xr:uid="{BCBD8955-1F8F-4E6A-819E-E00493F63F99}"/>
    <cellStyle name="Normal 6 12 3 3 2" xfId="5802" xr:uid="{31E46EE1-8581-4F2E-A188-3664D6634861}"/>
    <cellStyle name="Normal 6 12 3 4" xfId="4054" xr:uid="{D6449F32-0212-4867-AC8D-986C29878217}"/>
    <cellStyle name="Normal 6 12 4" xfId="2163" xr:uid="{E134F5AA-1851-437B-BD58-03BB68BDC450}"/>
    <cellStyle name="Normal 6 12 4 2" xfId="2164" xr:uid="{AA74625A-EC13-4A20-8A5B-7C0336F2CF13}"/>
    <cellStyle name="Normal 6 12 4 2 2" xfId="5803" xr:uid="{E199930A-936A-4B9B-8735-3ED92F03C9D3}"/>
    <cellStyle name="Normal 6 12 4 3" xfId="5804" xr:uid="{E3AB5D18-9F43-4B70-8BAB-6DF6F42F39E8}"/>
    <cellStyle name="Normal 6 12 5" xfId="2165" xr:uid="{FA870CCA-1177-49C8-867E-601ADBE998FB}"/>
    <cellStyle name="Normal 6 12 5 2" xfId="5805" xr:uid="{D700C67B-AEE0-4B56-8AEF-C77189C503F5}"/>
    <cellStyle name="Normal 6 12 6" xfId="4055" xr:uid="{789B8C31-76F1-4561-9A4E-5A7ED68027D2}"/>
    <cellStyle name="Normal 6 13" xfId="224" xr:uid="{1B1AB981-94B2-4761-8A6C-C90F38A1AE49}"/>
    <cellStyle name="Normal 6 13 2" xfId="579" xr:uid="{B19E1D96-738D-49B8-871D-590B6B303AB2}"/>
    <cellStyle name="Normal 6 13 2 10" xfId="7424" xr:uid="{563DD894-8855-4282-AE9F-29E9D6F4F66C}"/>
    <cellStyle name="Normal 6 13 2 11" xfId="7544" xr:uid="{2B79676C-B6AC-4B70-BC8C-56557DCBE852}"/>
    <cellStyle name="Normal 6 13 2 2" xfId="2166" xr:uid="{C1FB3DE0-C1CD-4E65-B587-E126B96DEA95}"/>
    <cellStyle name="Normal 6 13 2 2 2" xfId="764" xr:uid="{3FC6B15E-1481-4F32-8C67-2EB05F285433}"/>
    <cellStyle name="Normal 6 13 2 2 2 2" xfId="4056" xr:uid="{BDE79527-7A52-4AD8-A74A-B5AF9A6E3BC3}"/>
    <cellStyle name="Normal 6 13 2 2 2 2 2" xfId="5806" xr:uid="{6BC2555C-9A6F-48B7-99FE-2F7E772EDC03}"/>
    <cellStyle name="Normal 6 13 2 2 2 3" xfId="4057" xr:uid="{C12B5342-1648-4B50-9022-4E2205D26F88}"/>
    <cellStyle name="Normal 6 13 2 2 2 3 2" xfId="7320" xr:uid="{36C49BCC-5976-4CC6-A927-AAB31E1E0EC5}"/>
    <cellStyle name="Normal 6 13 2 2 2 3 2 2" xfId="7373" xr:uid="{BC76BB67-B428-4529-BEDC-BDD39D36B417}"/>
    <cellStyle name="Normal 6 13 2 2 2 3 2 3" xfId="7434" xr:uid="{2C6AFD3F-9295-4588-A525-16F6EF46B7B3}"/>
    <cellStyle name="Normal 6 13 2 2 2 4" xfId="7401" xr:uid="{D8820BC2-70C7-4064-96E2-9F845083FC64}"/>
    <cellStyle name="Normal 6 13 2 2 2 7" xfId="7519" xr:uid="{832D6975-D72C-4B43-ADAA-C2F7333DC0E5}"/>
    <cellStyle name="Normal 6 13 2 2 3" xfId="4058" xr:uid="{05941D4B-E34D-4FDD-A572-30889B5C28FC}"/>
    <cellStyle name="Normal 6 13 2 2 3 2" xfId="5807" xr:uid="{62BE3BBC-F91B-453A-A267-AC2A3C2EF964}"/>
    <cellStyle name="Normal 6 13 2 2 4" xfId="5808" xr:uid="{30CE1503-68F9-43D4-9A82-3A6B58D397D5}"/>
    <cellStyle name="Normal 6 13 2 3" xfId="2167" xr:uid="{2F08EED7-7683-44B3-8324-9BE6EA0CCF3C}"/>
    <cellStyle name="Normal 6 13 2 3 10" xfId="7507" xr:uid="{F4F45625-6040-4740-ABA8-0797A098ED4B}"/>
    <cellStyle name="Normal 6 13 2 3 10 2" xfId="7526" xr:uid="{96A148F9-794E-4D7B-90DA-97DCD99149E1}"/>
    <cellStyle name="Normal 6 13 2 3 2" xfId="775" xr:uid="{BD8B5209-0CFF-48DD-AC21-9DFBCEF2EDF5}"/>
    <cellStyle name="Normal 6 13 2 3 2 2" xfId="5809" xr:uid="{BF7D6C4D-A3CB-478B-B0A8-32A70D560CBB}"/>
    <cellStyle name="Normal 6 13 2 3 2 2 2" xfId="7329" xr:uid="{79DA7735-E363-4635-B348-0ADAD91E9406}"/>
    <cellStyle name="Normal 6 13 2 3 2 2 2 2" xfId="7389" xr:uid="{D25953D9-5D0E-4B6A-B042-818653799384}"/>
    <cellStyle name="Normal 6 13 2 3 2 2 2 3" xfId="7443" xr:uid="{6DBA7859-6D5E-429D-B678-5554C79BED6E}"/>
    <cellStyle name="Normal 6 13 2 3 3" xfId="2168" xr:uid="{E61D3475-F42B-4135-833E-D14AE85E9AC0}"/>
    <cellStyle name="Normal 6 13 2 3 3 2" xfId="5810" xr:uid="{C7933E9A-563A-4FF6-9D03-BCF817A18AFC}"/>
    <cellStyle name="Normal 6 13 2 3 3 4" xfId="7327" xr:uid="{8EA40F7F-C0DC-4507-9F00-FA4955B16EB1}"/>
    <cellStyle name="Normal 6 13 2 3 3 4 2" xfId="7441" xr:uid="{D946095F-5D45-4CB3-A5BD-5F17794482BC}"/>
    <cellStyle name="Normal 6 13 2 3 4" xfId="4059" xr:uid="{5ECFDDFA-4997-4227-81B2-6E5C75E4B595}"/>
    <cellStyle name="Normal 6 13 2 3 4 2" xfId="4060" xr:uid="{F657C487-B71E-4B88-A85D-7A2A11DC629B}"/>
    <cellStyle name="Normal 6 13 2 3 4 2 2" xfId="5811" xr:uid="{5EB24E58-ED1E-4CB4-B470-BEACA0930158}"/>
    <cellStyle name="Normal 6 13 2 3 4 3" xfId="5812" xr:uid="{842D1C3B-E942-4888-A7AC-1123F204FB97}"/>
    <cellStyle name="Normal 6 13 2 3 4 5" xfId="7387" xr:uid="{9406F8CD-A37A-47CF-8E33-FEC819FC4073}"/>
    <cellStyle name="Normal 6 13 2 3 5" xfId="4061" xr:uid="{ECF7AB52-0C03-43AE-8FC1-2F0743CBBE86}"/>
    <cellStyle name="Normal 6 13 2 3 5 2" xfId="5813" xr:uid="{7FFD2F1B-637A-4AEC-A68D-1ABA4944F053}"/>
    <cellStyle name="Normal 6 13 2 3 6" xfId="5814" xr:uid="{DE315D9B-12A4-475D-A0AE-1E43287AEEF8}"/>
    <cellStyle name="Normal 6 13 2 3 6 2" xfId="5815" xr:uid="{8C8E21A1-EF76-44FD-AB9D-5832C13FD25A}"/>
    <cellStyle name="Normal 6 13 2 3 7" xfId="5816" xr:uid="{ABD14DB3-267C-473D-8E33-F2013DB6CCA3}"/>
    <cellStyle name="Normal 6 13 2 3 8 2 2" xfId="7450" xr:uid="{C72F04AB-4EB9-4571-BEB2-15E09CA29876}"/>
    <cellStyle name="Normal 6 13 2 4" xfId="2169" xr:uid="{3C5A42A4-D70C-445F-B0A2-38E4ABE4E3CD}"/>
    <cellStyle name="Normal 6 13 2 4 2" xfId="2170" xr:uid="{D0C46798-4034-41DC-99AB-042F29460DBD}"/>
    <cellStyle name="Normal 6 13 2 4 2 2" xfId="5817" xr:uid="{A38EBBF6-AA31-4E07-AC96-9FE6665AD902}"/>
    <cellStyle name="Normal 6 13 2 4 3" xfId="5818" xr:uid="{9A705ACE-9379-4237-9BDB-55D6AE389E7A}"/>
    <cellStyle name="Normal 6 13 2 4 4" xfId="7363" xr:uid="{0D621DCF-2AB3-443D-B980-8B1ECE7F0CBB}"/>
    <cellStyle name="Normal 6 13 2 5" xfId="2171" xr:uid="{C9A80EDE-EB6C-4021-89B8-E323EE4FFF6F}"/>
    <cellStyle name="Normal 6 13 2 5 2" xfId="4062" xr:uid="{F8B62E64-427E-4581-B7BF-324E012BF38F}"/>
    <cellStyle name="Normal 6 13 2 6" xfId="2172" xr:uid="{BEDEDEB2-EA66-4E00-956C-19CAAC8580F7}"/>
    <cellStyle name="Normal 6 13 2 6 2" xfId="2173" xr:uid="{83A86E79-2381-4764-954C-D54115585A0B}"/>
    <cellStyle name="Normal 6 13 2 6 2 2" xfId="2174" xr:uid="{75AB3D5C-3476-4C80-B126-17C92FDC53B9}"/>
    <cellStyle name="Normal 6 13 2 6 2 2 2" xfId="5819" xr:uid="{9EB92A1F-4802-44F3-8971-CCFD00607AA7}"/>
    <cellStyle name="Normal 6 13 2 6 2 3" xfId="5820" xr:uid="{7950BCA3-5985-44C6-B4D2-A173900B5FD1}"/>
    <cellStyle name="Normal 6 13 2 6 3" xfId="2175" xr:uid="{976F1002-9723-45E6-B8AA-E00E4D4D5A59}"/>
    <cellStyle name="Normal 6 13 2 6 3 2" xfId="5821" xr:uid="{7C28090E-45FA-4254-B8B4-09CCDEE1C946}"/>
    <cellStyle name="Normal 6 13 2 6 4" xfId="5822" xr:uid="{617ACF99-7F79-4AB1-9831-24B2C864F2B9}"/>
    <cellStyle name="Normal 6 13 2 6 5" xfId="7531" xr:uid="{B11CE0ED-90DF-4ABC-8F8A-0B2A72C53E3F}"/>
    <cellStyle name="Normal 6 13 2 7" xfId="5823" xr:uid="{0451EBAD-422F-4BDE-965B-9B89A2E4386D}"/>
    <cellStyle name="Normal 6 13 2 7 2" xfId="5824" xr:uid="{196927EE-A84A-4866-9D17-90751B7EF805}"/>
    <cellStyle name="Normal 6 13 2 8" xfId="5825" xr:uid="{D1ACDC2E-CA07-4CD7-9557-F4104ABF7CFB}"/>
    <cellStyle name="Normal 6 13 2 9" xfId="7494" xr:uid="{878C872C-C48D-4FE0-989D-B1A41D5F3287}"/>
    <cellStyle name="Normal 6 13 3" xfId="2176" xr:uid="{0D7D086B-1E04-4C28-A6FD-411D67A8C897}"/>
    <cellStyle name="Normal 6 13 3 2" xfId="2177" xr:uid="{7E98C2A0-6983-4C10-A30E-3CF9955C3E02}"/>
    <cellStyle name="Normal 6 13 3 2 2" xfId="2178" xr:uid="{90653F01-2B52-4E47-86BE-A730F212D31E}"/>
    <cellStyle name="Normal 6 13 3 2 2 2" xfId="2179" xr:uid="{4C5C4843-5627-40EC-88FD-2C93984930D5}"/>
    <cellStyle name="Normal 6 13 3 2 2 2 2" xfId="5826" xr:uid="{BD2BF4D9-CD84-423E-849E-4C25150B5AD6}"/>
    <cellStyle name="Normal 6 13 3 2 2 3" xfId="5827" xr:uid="{FDD85A52-F0F5-409A-9B76-574AFF02750B}"/>
    <cellStyle name="Normal 6 13 3 2 3" xfId="2180" xr:uid="{F83A7461-635F-477F-94EF-C784A94FD90C}"/>
    <cellStyle name="Normal 6 13 3 2 3 2" xfId="5828" xr:uid="{D292101C-6D86-41B8-817A-BC95B2E188E4}"/>
    <cellStyle name="Normal 6 13 3 2 4" xfId="4063" xr:uid="{CC8CDFD2-DA6D-4AC8-9E1B-29108A18EFEB}"/>
    <cellStyle name="Normal 6 13 3 3" xfId="2181" xr:uid="{B5E45FFE-A934-4056-8824-F0997F046FC9}"/>
    <cellStyle name="Normal 6 13 3 3 2" xfId="2182" xr:uid="{8E6EB714-A00B-4F93-BB3F-94286540E4D5}"/>
    <cellStyle name="Normal 6 13 3 3 2 2" xfId="5829" xr:uid="{99956B8F-820A-479D-8B60-1EEA8558AD5E}"/>
    <cellStyle name="Normal 6 13 3 3 3" xfId="4064" xr:uid="{5E470001-6938-4656-8CC2-E3EFDF121FD1}"/>
    <cellStyle name="Normal 6 13 3 4" xfId="2183" xr:uid="{0A7ED0E1-6F64-4BF3-9DA8-9A56BD6FEB33}"/>
    <cellStyle name="Normal 6 13 3 4 2" xfId="2184" xr:uid="{F1EA272B-9248-482F-9B25-96DF3D1CBF95}"/>
    <cellStyle name="Normal 6 13 3 4 2 2" xfId="5830" xr:uid="{73F30632-5F56-4255-AD02-47AFCA8A8AA9}"/>
    <cellStyle name="Normal 6 13 3 4 3" xfId="5831" xr:uid="{B670553D-C8FF-494C-8FDD-4088A8739DD8}"/>
    <cellStyle name="Normal 6 13 3 5" xfId="2185" xr:uid="{8DF9C23E-7AE7-458B-980D-5AFDA2A79B56}"/>
    <cellStyle name="Normal 6 13 3 5 2" xfId="2186" xr:uid="{B252FD88-3CA5-49A2-A1E3-48B63668CA9F}"/>
    <cellStyle name="Normal 6 13 3 5 2 2" xfId="5832" xr:uid="{A170D66D-B92A-4624-978E-21F8065FA901}"/>
    <cellStyle name="Normal 6 13 3 5 3" xfId="4475" xr:uid="{AD9ACD40-D301-467B-A941-B834A501BA7E}"/>
    <cellStyle name="Normal 6 13 3 5 3 2" xfId="7335" xr:uid="{3E8E8BE5-24A0-46E9-8D54-6E23AC915688}"/>
    <cellStyle name="Normal 6 13 3 5 3 3" xfId="7377" xr:uid="{3332DF5E-2CEC-4315-9E5C-90F5FCF6C4C8}"/>
    <cellStyle name="Normal 6 13 3 6" xfId="2187" xr:uid="{D58404A2-DF15-4550-8A5F-C98EA0BF59B7}"/>
    <cellStyle name="Normal 6 13 3 6 2" xfId="5833" xr:uid="{E1BC5746-4239-4FA3-932D-6DF012921CAB}"/>
    <cellStyle name="Normal 6 13 3 7" xfId="4065" xr:uid="{AC78D569-E707-44E0-B5A1-F75472A67D73}"/>
    <cellStyle name="Normal 6 13 4" xfId="2188" xr:uid="{2BCB7029-D37F-4BC0-900A-09FD9F2DDF73}"/>
    <cellStyle name="Normal 6 13 4 10" xfId="5834" xr:uid="{48C9E25C-6872-4414-871B-A91E1A1FFBC7}"/>
    <cellStyle name="Normal 6 13 4 2" xfId="2189" xr:uid="{BFCFBDEC-A45F-438F-A76D-2B4FEDD71C48}"/>
    <cellStyle name="Normal 6 13 4 2 2" xfId="2190" xr:uid="{E98E46F9-DCA9-4DC4-896C-A134B7B87E04}"/>
    <cellStyle name="Normal 6 13 4 2 2 2" xfId="2191" xr:uid="{BC1750B2-A375-461F-8E67-F862FD898E11}"/>
    <cellStyle name="Normal 6 13 4 2 2 2 2" xfId="2192" xr:uid="{1E5E908F-E1FD-4A04-A1B4-7D30AA1B0C22}"/>
    <cellStyle name="Normal 6 13 4 2 2 2 2 2" xfId="5835" xr:uid="{5AB94835-DC90-440E-BCC9-70931F754233}"/>
    <cellStyle name="Normal 6 13 4 2 2 2 3" xfId="5836" xr:uid="{B628CE71-761A-49D2-AFE0-A746ED2EF0CB}"/>
    <cellStyle name="Normal 6 13 4 2 2 3" xfId="2193" xr:uid="{4B0E2BD6-8327-47FA-8E34-F74D3D8BE2BD}"/>
    <cellStyle name="Normal 6 13 4 2 2 3 2" xfId="5837" xr:uid="{7AC5CFB9-58AA-43DD-B201-80875D040FCE}"/>
    <cellStyle name="Normal 6 13 4 2 2 4" xfId="5838" xr:uid="{62A97B91-ECC7-42D3-8CEF-F56EB1A1DF26}"/>
    <cellStyle name="Normal 6 13 4 2 3" xfId="2194" xr:uid="{C40545C8-CF8D-4D5E-8D9E-27B51DF96695}"/>
    <cellStyle name="Normal 6 13 4 2 3 2" xfId="2195" xr:uid="{342F0C3B-F29A-425F-B7C0-C838E633FFCA}"/>
    <cellStyle name="Normal 6 13 4 2 3 2 2" xfId="5839" xr:uid="{98245774-6750-43B4-A39D-FFB016068B16}"/>
    <cellStyle name="Normal 6 13 4 2 3 3" xfId="5840" xr:uid="{A8E34E83-057D-4952-B5D1-0310C8BD738D}"/>
    <cellStyle name="Normal 6 13 4 2 4" xfId="2196" xr:uid="{EE1BE250-B9C4-4AE8-AC6C-3163FD8770C2}"/>
    <cellStyle name="Normal 6 13 4 2 4 2" xfId="5841" xr:uid="{955BB5BC-75E9-44BC-8224-B2D7E9DC5826}"/>
    <cellStyle name="Normal 6 13 4 2 5" xfId="4066" xr:uid="{ACAADD95-74BB-40D8-AF2D-91581AC0E989}"/>
    <cellStyle name="Normal 6 13 4 3" xfId="2197" xr:uid="{C1B7F15F-2ACB-49AA-8AB3-FF525A7D226B}"/>
    <cellStyle name="Normal 6 13 4 3 2" xfId="2198" xr:uid="{EC707368-06B2-49A1-824A-58D27FB7CE5D}"/>
    <cellStyle name="Normal 6 13 4 3 2 2" xfId="2199" xr:uid="{15569CF8-8F43-42FB-970D-61754289D573}"/>
    <cellStyle name="Normal 6 13 4 3 2 2 2" xfId="5842" xr:uid="{B00FC4F2-C771-4AF8-A382-FEA038FC2AE3}"/>
    <cellStyle name="Normal 6 13 4 3 2 3" xfId="5843" xr:uid="{C078650F-F4E2-4560-A3F3-A273E50846A4}"/>
    <cellStyle name="Normal 6 13 4 3 3" xfId="2200" xr:uid="{0960A7C1-EA4F-4934-8229-DAB974F0A274}"/>
    <cellStyle name="Normal 6 13 4 3 3 2" xfId="5844" xr:uid="{A2010BC9-20DA-4C17-B963-75CF5B155ED4}"/>
    <cellStyle name="Normal 6 13 4 3 4" xfId="4067" xr:uid="{15379ED9-E87F-487F-BDBA-549B840A3A51}"/>
    <cellStyle name="Normal 6 13 4 3 5" xfId="4068" xr:uid="{A9E0CFF0-2A4F-49F8-AC00-3F544D66054F}"/>
    <cellStyle name="Normal 6 13 4 3 6" xfId="4069" xr:uid="{1A394DDD-262A-4660-88B4-C80FB6EEF549}"/>
    <cellStyle name="Normal 6 13 4 4" xfId="2201" xr:uid="{27699436-C28C-4B0D-B2E9-CD6D91B59516}"/>
    <cellStyle name="Normal 6 13 4 4 2" xfId="2202" xr:uid="{094747BF-3972-4B35-919D-08C4D3064594}"/>
    <cellStyle name="Normal 6 13 4 4 2 2" xfId="5845" xr:uid="{D55E808E-EF60-4514-A6D9-028A3C40AF4C}"/>
    <cellStyle name="Normal 6 13 4 4 3" xfId="5846" xr:uid="{59004EF2-84AD-495F-B8BF-AEF4ABBC1733}"/>
    <cellStyle name="Normal 6 13 4 5" xfId="2203" xr:uid="{06DFADB6-E49E-4EDC-B40A-63A3C55389AA}"/>
    <cellStyle name="Normal 6 13 4 5 2" xfId="2204" xr:uid="{083B0756-87AF-420C-923F-B761468EAAA3}"/>
    <cellStyle name="Normal 6 13 4 5 2 2" xfId="5847" xr:uid="{D2AC2104-1027-4CE5-B594-AC05A7E22420}"/>
    <cellStyle name="Normal 6 13 4 5 3" xfId="5848" xr:uid="{54B9EFD6-30B5-4523-9AED-B6E0DA22D49C}"/>
    <cellStyle name="Normal 6 13 4 6" xfId="2205" xr:uid="{701274D1-0394-483C-8BF0-2C806BBDCD6D}"/>
    <cellStyle name="Normal 6 13 4 6 2" xfId="2206" xr:uid="{27F5EF67-B445-4B57-83CF-4E46780D15A0}"/>
    <cellStyle name="Normal 6 13 4 6 2 2" xfId="5849" xr:uid="{AD91C021-DD72-4786-A08C-E9A8568D55B2}"/>
    <cellStyle name="Normal 6 13 4 6 3" xfId="5850" xr:uid="{9FA6A029-03A9-4178-BB09-342145FBCC8C}"/>
    <cellStyle name="Normal 6 13 4 7" xfId="2207" xr:uid="{4DCDC6CB-AF34-476D-93D5-9A0456E00FC0}"/>
    <cellStyle name="Normal 6 13 4 7 2" xfId="5851" xr:uid="{28A17CC2-45EA-4692-A5CB-FE907DFBCF5A}"/>
    <cellStyle name="Normal 6 13 4 8" xfId="2208" xr:uid="{54C41647-D14A-4E35-9467-CAEAF28E4BFD}"/>
    <cellStyle name="Normal 6 13 4 8 2" xfId="2209" xr:uid="{A867E9C9-B401-4A26-A168-38E94C75A1AA}"/>
    <cellStyle name="Normal 6 13 4 8 2 2" xfId="5852" xr:uid="{7411C8A7-6244-42FC-A0E8-4C1D88288944}"/>
    <cellStyle name="Normal 6 13 4 8 3" xfId="5853" xr:uid="{684DD912-A8F9-4D4E-AE9B-6BE82B45F19D}"/>
    <cellStyle name="Normal 6 13 4 8 4" xfId="7513" xr:uid="{509B88B0-032F-4B89-BED6-0DA3794C302A}"/>
    <cellStyle name="Normal 6 13 4 9" xfId="5854" xr:uid="{A44F6D38-C582-4ECD-9E73-ACC73A889570}"/>
    <cellStyle name="Normal 6 13 4 9 2" xfId="5855" xr:uid="{F6B9F044-236E-41AC-A038-D905CA3BC599}"/>
    <cellStyle name="Normal 6 13 5" xfId="2210" xr:uid="{BFF501AF-27AF-49B9-BD4D-3EC89E160566}"/>
    <cellStyle name="Normal 6 13 5 2" xfId="2211" xr:uid="{15D015BD-F615-463E-A994-2D98A0D1FB1B}"/>
    <cellStyle name="Normal 6 13 5 2 2" xfId="2212" xr:uid="{B24BD40A-F803-4841-9B0C-9D6E914933D9}"/>
    <cellStyle name="Normal 6 13 5 2 2 2" xfId="5856" xr:uid="{7CBDED45-CC79-4EAE-A626-463246BD279D}"/>
    <cellStyle name="Normal 6 13 5 2 3" xfId="5857" xr:uid="{F58FA8E6-64A2-45FC-A8B3-90688FFE68A5}"/>
    <cellStyle name="Normal 6 13 5 3" xfId="2213" xr:uid="{D4DF72F0-135B-4B09-B8AA-4879E3C8FF38}"/>
    <cellStyle name="Normal 6 13 5 3 2" xfId="5858" xr:uid="{47B1BCB9-1938-4F14-99B0-6701C80C27A2}"/>
    <cellStyle name="Normal 6 13 5 4" xfId="4070" xr:uid="{11728658-BABB-43BC-9702-A965757A7E04}"/>
    <cellStyle name="Normal 6 13 6" xfId="2214" xr:uid="{A293BF9D-A6B1-462B-BD05-81680F2ADC9E}"/>
    <cellStyle name="Normal 6 13 6 2" xfId="2215" xr:uid="{30327B2B-6128-4B5C-AE95-9E63F7FC28FF}"/>
    <cellStyle name="Normal 6 13 6 2 2" xfId="5859" xr:uid="{8A7652D6-54CE-41D8-A3CB-983A85769F96}"/>
    <cellStyle name="Normal 6 13 6 3" xfId="5860" xr:uid="{4B7A30AB-346E-4AD9-ADA2-AEC83845FCB4}"/>
    <cellStyle name="Normal 6 13 7" xfId="2216" xr:uid="{2B69C5B1-CDF1-46A8-A457-FFBDA47DAA1B}"/>
    <cellStyle name="Normal 6 13 7 2" xfId="5861" xr:uid="{DA687E84-3957-4778-8FFF-4BEEF748A4F5}"/>
    <cellStyle name="Normal 6 13 8" xfId="4071" xr:uid="{C38F1BB5-1BA1-4191-A217-EF7403F7BC17}"/>
    <cellStyle name="Normal 6 14" xfId="225" xr:uid="{F1435D8A-D560-4A4C-9838-E2D448D051A6}"/>
    <cellStyle name="Normal 6 14 10" xfId="7404" xr:uid="{815D1D24-C19D-42EC-A06C-46316635D528}"/>
    <cellStyle name="Normal 6 14 11" xfId="7480" xr:uid="{5441E921-3480-4010-9436-15433C68A1B7}"/>
    <cellStyle name="Normal 6 14 12" xfId="7487" xr:uid="{EC414DFB-6588-4AFE-AF01-FD77046855DA}"/>
    <cellStyle name="Normal 6 14 12 2" xfId="9300" xr:uid="{BDD58B94-0156-4A81-B4C8-2201CCD1A053}"/>
    <cellStyle name="Normal 6 14 13" xfId="42" xr:uid="{F98F1208-0FD0-43D6-ACD1-339906949E03}"/>
    <cellStyle name="Normal 6 14 2" xfId="580" xr:uid="{536A17AD-DBFE-4A25-A665-2BF4EFE19110}"/>
    <cellStyle name="Normal 6 14 2 10" xfId="7500" xr:uid="{AFBE8DC1-73B5-48F3-A71D-7C4449DC6544}"/>
    <cellStyle name="Normal 6 14 2 10 2" xfId="9296" xr:uid="{BE21EFE3-B28F-4467-965E-6CE63792BCC3}"/>
    <cellStyle name="Normal 6 14 2 11" xfId="7549" xr:uid="{E424F8A9-6536-495F-9FF6-B63AB1F37E1B}"/>
    <cellStyle name="Normal 6 14 2 2" xfId="2217" xr:uid="{090E57A0-3D00-41D8-AC1F-E59DE619D758}"/>
    <cellStyle name="Normal 6 14 2 2 2" xfId="2218" xr:uid="{E4E56D8C-A092-4109-8E50-9402A85AF7C7}"/>
    <cellStyle name="Normal 6 14 2 2 2 2" xfId="5862" xr:uid="{39F00596-ECA6-47C4-93EF-F92BF401CE4C}"/>
    <cellStyle name="Normal 6 14 2 2 3" xfId="5863" xr:uid="{BE7AA9C7-E037-4E1C-8950-61A06C188D03}"/>
    <cellStyle name="Normal 6 14 2 2 5" xfId="7351" xr:uid="{0C022110-BE24-49D1-83FA-DBEB8ECD8333}"/>
    <cellStyle name="Normal 6 14 2 3" xfId="2219" xr:uid="{E26B507A-ECF5-4DE4-9047-DF6C0F9DD737}"/>
    <cellStyle name="Normal 6 14 2 3 2" xfId="2220" xr:uid="{81A1539C-BAF2-4DCA-A92E-A1E233486AA0}"/>
    <cellStyle name="Normal 6 14 2 3 2 2" xfId="5864" xr:uid="{72D7CEE4-7284-4F12-8B89-AE81EE7FD920}"/>
    <cellStyle name="Normal 6 14 2 3 3" xfId="5865" xr:uid="{5B75C244-E455-473D-BA4A-F169E859D6FA}"/>
    <cellStyle name="Normal 6 14 2 4" xfId="2221" xr:uid="{92591635-6350-4247-BCCA-D05743912CED}"/>
    <cellStyle name="Normal 6 14 2 4 2" xfId="2222" xr:uid="{8F40E96E-AE14-4585-BDF0-4BD645FA7F07}"/>
    <cellStyle name="Normal 6 14 2 4 2 2" xfId="5866" xr:uid="{F86C6C71-231B-457B-8A5D-645D33922B2A}"/>
    <cellStyle name="Normal 6 14 2 4 3" xfId="5867" xr:uid="{F5BD9FD6-3759-46C3-B4F3-C2C5E30EA431}"/>
    <cellStyle name="Normal 6 14 2 5" xfId="2223" xr:uid="{4D7C2733-E217-4CC3-B78E-B9AE6E1BA163}"/>
    <cellStyle name="Normal 6 14 2 5 2" xfId="5868" xr:uid="{1B457792-7AED-4552-BA80-DDF46647263A}"/>
    <cellStyle name="Normal 6 14 2 6" xfId="2224" xr:uid="{D3842140-46D4-43C7-BEE5-34A5D42DB001}"/>
    <cellStyle name="Normal 6 14 2 6 2" xfId="2225" xr:uid="{CE75945C-CAB2-498A-B0A8-0459B0CDC747}"/>
    <cellStyle name="Normal 6 14 2 6 2 2" xfId="5869" xr:uid="{C2E4828C-4858-4D71-9C5A-D28953F5DD30}"/>
    <cellStyle name="Normal 6 14 2 6 3" xfId="5870" xr:uid="{8BF56BF8-ACB3-48A2-8980-56E661137FCF}"/>
    <cellStyle name="Normal 6 14 2 6 4" xfId="7406" xr:uid="{590AE851-4E03-4295-8362-CBF128960534}"/>
    <cellStyle name="Normal 6 14 2 6 5" xfId="7510" xr:uid="{5E571BF9-8CF2-4604-86A5-F378B7E304E2}"/>
    <cellStyle name="Normal 6 14 2 6 5 2" xfId="9293" xr:uid="{887E976A-BA06-43FF-804D-F8EC4FD19722}"/>
    <cellStyle name="Normal 6 14 2 7" xfId="3646" xr:uid="{1CD0F461-6ABC-4241-8F67-4D59AEA73CAF}"/>
    <cellStyle name="Normal 6 14 2 7 2" xfId="5871" xr:uid="{6F143BE4-9A81-402A-9CCC-177F5A57C0B7}"/>
    <cellStyle name="Normal 6 14 2 8" xfId="5872" xr:uid="{F2B6C4D6-9146-4E13-A992-0F918B35411B}"/>
    <cellStyle name="Normal 6 14 2 9" xfId="7349" xr:uid="{FA4A3F60-FF62-4295-A302-02B2A17A3250}"/>
    <cellStyle name="Normal 6 14 2 9 2" xfId="7382" xr:uid="{07A2CCCF-A364-40F0-8B47-A49CC2F66A8D}"/>
    <cellStyle name="Normal 6 14 2 9 3" xfId="7428" xr:uid="{1F3F5D1C-7086-4041-86DE-11624176A045}"/>
    <cellStyle name="Normal 6 14 3" xfId="2226" xr:uid="{83BA97CF-A750-48BE-A2CA-6EBDBA028FA5}"/>
    <cellStyle name="Normal 6 14 3 2" xfId="2227" xr:uid="{7792D40B-0AA4-4ADD-86F4-B1A656C4F41A}"/>
    <cellStyle name="Normal 6 14 3 2 2" xfId="2228" xr:uid="{78827509-96A6-4BE0-BFB0-1E65708EBAAB}"/>
    <cellStyle name="Normal 6 14 3 2 2 2" xfId="5873" xr:uid="{ECD3A88D-B506-4756-A12E-61011AF323A3}"/>
    <cellStyle name="Normal 6 14 3 2 3" xfId="5874" xr:uid="{4C394832-521C-4BFF-B981-366F4CCE9453}"/>
    <cellStyle name="Normal 6 14 3 3" xfId="2229" xr:uid="{081575F5-19C6-4DD1-8844-C55127F9E25D}"/>
    <cellStyle name="Normal 6 14 3 3 2" xfId="5875" xr:uid="{27A11C6B-E3D4-42D4-8768-5D5835AF4E0A}"/>
    <cellStyle name="Normal 6 14 3 4" xfId="4072" xr:uid="{D54A4B67-3391-407A-84B8-97C3FF9418C6}"/>
    <cellStyle name="Normal 6 14 4" xfId="2230" xr:uid="{D5A5DCD9-10DC-40C0-BA07-EA690AE0B56E}"/>
    <cellStyle name="Normal 6 14 4 2" xfId="765" xr:uid="{0B5B1860-825F-449B-83D7-485BC2B9D289}"/>
    <cellStyle name="Normal 6 14 4 2 2" xfId="2231" xr:uid="{276677B4-5058-4887-946C-424F58AF42C4}"/>
    <cellStyle name="Normal 6 14 4 2 2 2" xfId="2232" xr:uid="{183DFF1D-91B4-479D-AE05-97687F1FF7AF}"/>
    <cellStyle name="Normal 6 14 4 2 2 2 2" xfId="4476" xr:uid="{8D665812-2CD1-43CC-AC5D-97DF4334DD3F}"/>
    <cellStyle name="Normal 6 14 4 2 2 2 2 2" xfId="7336" xr:uid="{E7F4B26B-9A00-4C90-A238-5A5A2F1EB480}"/>
    <cellStyle name="Normal 6 14 4 2 2 2 2 3" xfId="7414" xr:uid="{65828DBD-3735-4666-B456-7F37FC2D34A5}"/>
    <cellStyle name="Normal 6 14 4 2 2 3" xfId="2233" xr:uid="{EEA21079-9652-4D9B-87B3-7136CB0E5E5A}"/>
    <cellStyle name="Normal 6 14 4 2 2 3 2" xfId="5876" xr:uid="{C4D0F814-6D13-461D-A99B-C5AC86664035}"/>
    <cellStyle name="Normal 6 14 4 2 2 4" xfId="5877" xr:uid="{32B1CC41-8B87-4975-82F8-7BFF88E3A13A}"/>
    <cellStyle name="Normal 6 14 4 2 3" xfId="2234" xr:uid="{55BB3F46-09F9-477D-B9B0-1C62C26D9A1C}"/>
    <cellStyle name="Normal 6 14 4 2 3 2" xfId="5878" xr:uid="{845617F3-4072-4D63-BFCE-B42340B687D3}"/>
    <cellStyle name="Normal 6 14 4 2 4" xfId="2235" xr:uid="{28C4E63D-45A8-4A03-86F7-7D6CE804DF5E}"/>
    <cellStyle name="Normal 6 14 4 2 4 2" xfId="5879" xr:uid="{513F03FB-2619-473F-8604-75E85B34BDC1}"/>
    <cellStyle name="Normal 6 14 4 2 5" xfId="5880" xr:uid="{F70C361A-CCCE-4884-937E-32DD2D07A46F}"/>
    <cellStyle name="Normal 6 14 4 3" xfId="2236" xr:uid="{991D8714-4968-407F-846E-E437DFEE3CE3}"/>
    <cellStyle name="Normal 6 14 4 3 2" xfId="2237" xr:uid="{DE272374-E21F-4018-82FF-8CC6C5737B09}"/>
    <cellStyle name="Normal 6 14 4 3 2 2" xfId="5881" xr:uid="{55846535-846D-426A-ABC3-86F1F8D1C3B9}"/>
    <cellStyle name="Normal 6 14 4 3 3" xfId="5882" xr:uid="{6662BA08-9E0D-4B5A-AA5B-AF9C8B336B9A}"/>
    <cellStyle name="Normal 6 14 4 4" xfId="2238" xr:uid="{5D94DDAD-497C-45E3-87AF-FB632165C199}"/>
    <cellStyle name="Normal 6 14 4 4 2" xfId="5883" xr:uid="{D462D4B5-51DA-4E31-8AEA-166E7042B272}"/>
    <cellStyle name="Normal 6 14 4 5" xfId="4073" xr:uid="{0E3F990C-78E7-4F76-AA3A-6E4C425C6B2B}"/>
    <cellStyle name="Normal 6 14 5" xfId="2239" xr:uid="{E269EB6F-8F6C-4FC3-8E9D-7E35FF77CD67}"/>
    <cellStyle name="Normal 6 14 5 2" xfId="2240" xr:uid="{62AA3D20-38B7-49EC-9BF4-F915639F841C}"/>
    <cellStyle name="Normal 6 14 5 2 2" xfId="2241" xr:uid="{C23FD809-72BE-4872-A667-C1378F52AFEB}"/>
    <cellStyle name="Normal 6 14 5 2 2 2" xfId="5884" xr:uid="{06922FE7-09F8-4773-AE8D-6541731A7001}"/>
    <cellStyle name="Normal 6 14 5 2 3" xfId="5885" xr:uid="{22E506CE-DBE9-4C0B-8332-021CF451D29A}"/>
    <cellStyle name="Normal 6 14 5 3" xfId="2242" xr:uid="{E56FE72A-A284-4A86-AEE5-55B3D635A206}"/>
    <cellStyle name="Normal 6 14 5 3 2" xfId="2243" xr:uid="{09121A2D-3909-4060-8136-ECC3F6AE72B9}"/>
    <cellStyle name="Normal 6 14 5 3 2 2" xfId="5886" xr:uid="{6FCD3D30-6B03-48FB-AD93-38F9DD9D70EB}"/>
    <cellStyle name="Normal 6 14 5 3 3" xfId="5887" xr:uid="{D43F17A0-9C5B-45D3-B2CE-614182ED3D81}"/>
    <cellStyle name="Normal 6 14 5 4" xfId="2244" xr:uid="{9387CF5F-791E-44CB-83DA-80A138AB5D70}"/>
    <cellStyle name="Normal 6 14 5 4 2" xfId="5888" xr:uid="{54AA2F49-A8E9-4E31-89B5-DA2ABFF97AC7}"/>
    <cellStyle name="Normal 6 14 5 5" xfId="5889" xr:uid="{9B17FB71-F6B7-45F0-A361-6167E55C164D}"/>
    <cellStyle name="Normal 6 14 6" xfId="2245" xr:uid="{618F7587-01B3-4B8D-8E02-5B6ECFD6600C}"/>
    <cellStyle name="Normal 6 14 6 2" xfId="2246" xr:uid="{8A264F42-9837-46C0-BAFD-BFB0151F3382}"/>
    <cellStyle name="Normal 6 14 6 2 2" xfId="5890" xr:uid="{A278D0B6-9E12-43D8-87B7-E2587F59CEFF}"/>
    <cellStyle name="Normal 6 14 6 3" xfId="5891" xr:uid="{CB4E88C5-0799-4AA4-9FC0-B0C2A51EC27A}"/>
    <cellStyle name="Normal 6 14 7" xfId="2247" xr:uid="{71825274-34CA-4FDA-89F4-F53603D7A0FD}"/>
    <cellStyle name="Normal 6 14 7 2" xfId="5892" xr:uid="{E35AC5FF-A6B2-4DCE-A1A8-C1B7B875AA83}"/>
    <cellStyle name="Normal 6 14 8" xfId="4074" xr:uid="{E76D4216-A175-44D5-94CE-E7EDBA6B546E}"/>
    <cellStyle name="Normal 6 14 9" xfId="7321" xr:uid="{7D1B47EC-493E-4278-81B4-08DCFFC3BF66}"/>
    <cellStyle name="Normal 6 14 9 2" xfId="7372" xr:uid="{AC670E5A-9AD5-43FE-9F01-D05C0ADB56AB}"/>
    <cellStyle name="Normal 6 14 9 3" xfId="7435" xr:uid="{53E52CF2-1B68-46E3-9BA4-C4077AB4A39E}"/>
    <cellStyle name="Normal 6 15" xfId="572" xr:uid="{C4FE4658-CA50-4263-B681-555AB4A50D47}"/>
    <cellStyle name="Normal 6 15 2" xfId="2248" xr:uid="{0A352C7D-F0A3-4D68-803B-1EF2E03D19FC}"/>
    <cellStyle name="Normal 6 15 2 2" xfId="2249" xr:uid="{C2E6F8EB-1AB0-4215-9C87-2E8CEA908724}"/>
    <cellStyle name="Normal 6 15 2 2 2" xfId="2250" xr:uid="{4516C6D0-FBD4-4B41-9C9C-C52763EE96EB}"/>
    <cellStyle name="Normal 6 15 2 2 2 2" xfId="2251" xr:uid="{3DF4B2B3-98B2-44EE-A8CA-044AA94B51C1}"/>
    <cellStyle name="Normal 6 15 2 2 2 2 2" xfId="5893" xr:uid="{CA3920D4-FC85-419C-B362-37D6897D1E5D}"/>
    <cellStyle name="Normal 6 15 2 2 2 3" xfId="5894" xr:uid="{B59F0F82-D72E-44E7-B53D-7E8E55553281}"/>
    <cellStyle name="Normal 6 15 2 2 3" xfId="2252" xr:uid="{316A57A6-D8AA-406A-B5AC-FE3E05F732CC}"/>
    <cellStyle name="Normal 6 15 2 2 3 2" xfId="2253" xr:uid="{474A3020-2A5D-4D9D-BB6D-CFBC027D0049}"/>
    <cellStyle name="Normal 6 15 2 2 3 2 2" xfId="5895" xr:uid="{BA98E9FA-7C3E-46C1-BCB7-F615AA28E2A5}"/>
    <cellStyle name="Normal 6 15 2 2 3 3" xfId="5896" xr:uid="{8E0C4FD9-B112-4089-9DCE-0F976B83E558}"/>
    <cellStyle name="Normal 6 15 2 2 3 4" xfId="7454" xr:uid="{16E01977-2A35-4A1B-8078-F71EDB5C2DAA}"/>
    <cellStyle name="Normal 6 15 2 2 3 5" xfId="7479" xr:uid="{48821F3E-9CF4-4C56-BC7A-A7504AC952DB}"/>
    <cellStyle name="Normal 6 15 2 2 4" xfId="5897" xr:uid="{B1193101-54EF-49AD-8818-21A1FFB628BE}"/>
    <cellStyle name="Normal 6 15 2 3" xfId="2254" xr:uid="{B150F09A-0B4E-48AE-985E-9D83CCC4CCE0}"/>
    <cellStyle name="Normal 6 15 2 3 2" xfId="5898" xr:uid="{AA133128-2DCF-4F7C-B71C-6527AF227B9D}"/>
    <cellStyle name="Normal 6 15 2 4" xfId="4075" xr:uid="{5AC075C3-521A-44B6-9F9F-6B3F2324154F}"/>
    <cellStyle name="Normal 6 15 3" xfId="2255" xr:uid="{2B5E3201-2FF6-405C-AA70-F489D7D8A2B8}"/>
    <cellStyle name="Normal 6 15 3 2" xfId="2256" xr:uid="{4153651E-42B3-41F7-B05F-F3F1D8CD27C4}"/>
    <cellStyle name="Normal 6 15 3 2 2" xfId="2257" xr:uid="{038C72DC-142A-4F98-B45F-348B38B1BAC2}"/>
    <cellStyle name="Normal 6 15 3 2 2 2" xfId="5899" xr:uid="{F8F208FA-7477-44BC-8CE3-D62C36CCB289}"/>
    <cellStyle name="Normal 6 15 3 2 3" xfId="4076" xr:uid="{134870C8-4E72-4DD9-B4F7-652988D45D94}"/>
    <cellStyle name="Normal 6 15 3 3" xfId="2258" xr:uid="{FC30D544-8E9D-4256-9700-A0A0C3EE586A}"/>
    <cellStyle name="Normal 6 15 3 3 2" xfId="2259" xr:uid="{CC1B2770-635C-4121-801A-8D03102A9AAA}"/>
    <cellStyle name="Normal 6 15 3 3 2 2" xfId="5900" xr:uid="{6C6DCD37-0679-467D-A54C-FD3F15D77273}"/>
    <cellStyle name="Normal 6 15 3 3 3" xfId="5901" xr:uid="{84B88853-76F9-4FDF-9976-6EE0A88923C2}"/>
    <cellStyle name="Normal 6 15 3 3 4" xfId="7453" xr:uid="{59D0ECC4-0454-4073-BBBC-0D0C511AA35D}"/>
    <cellStyle name="Normal 6 15 3 3 5" xfId="7478" xr:uid="{4A1D52F9-B6B4-4A13-A380-059C67A36A07}"/>
    <cellStyle name="Normal 6 15 3 4" xfId="5902" xr:uid="{6F86805F-0F53-4081-8121-0274CA1DEE1E}"/>
    <cellStyle name="Normal 6 15 4" xfId="2260" xr:uid="{486E2009-4434-45F8-97E4-76E826F46913}"/>
    <cellStyle name="Normal 6 15 4 2" xfId="2261" xr:uid="{F0959B42-284A-445E-9D1A-944154F5A5CD}"/>
    <cellStyle name="Normal 6 15 4 2 2" xfId="5903" xr:uid="{63EC26AB-5816-4471-8D8D-8F92F03CC00C}"/>
    <cellStyle name="Normal 6 15 4 3" xfId="5904" xr:uid="{1F9C58EA-6FE6-4E1B-8BF7-0BF4BE9E07D6}"/>
    <cellStyle name="Normal 6 15 5" xfId="2262" xr:uid="{2B8983F1-381B-4237-881D-84E5A467FA83}"/>
    <cellStyle name="Normal 6 15 5 2" xfId="762" xr:uid="{6A8A1211-619A-417F-BA6E-20D5CF433CCE}"/>
    <cellStyle name="Normal 6 15 5 2 2" xfId="5905" xr:uid="{3F33B8C0-54B8-4DDE-B9F3-1CBB4723717C}"/>
    <cellStyle name="Normal 6 15 5 3" xfId="2263" xr:uid="{6D853712-0C42-402F-807F-38A04D35FDE4}"/>
    <cellStyle name="Normal 6 15 5 3 2" xfId="5906" xr:uid="{583C8B52-0305-4807-976F-EA5A9FAA0AAA}"/>
    <cellStyle name="Normal 6 15 5 4" xfId="5907" xr:uid="{0FAA2566-4947-40D4-8BFF-195871AD7020}"/>
    <cellStyle name="Normal 6 15 6" xfId="2264" xr:uid="{4A0B5B70-F0A6-4C5C-8EF5-55CAF46F9705}"/>
    <cellStyle name="Normal 6 15 6 2" xfId="2265" xr:uid="{97D5CF06-EC7E-46AB-B05B-212E1867E4C9}"/>
    <cellStyle name="Normal 6 15 6 2 2" xfId="5908" xr:uid="{4E027D10-548F-4FBC-9252-A895775761A5}"/>
    <cellStyle name="Normal 6 15 6 3" xfId="5909" xr:uid="{C89C35E7-47D3-43F8-9F5C-7CC0F8B87054}"/>
    <cellStyle name="Normal 6 15 7" xfId="2266" xr:uid="{CCA63776-D7AF-4991-8148-762A675E7448}"/>
    <cellStyle name="Normal 6 15 7 2" xfId="5910" xr:uid="{EA94421C-8A84-47F4-8CEC-464FE2E66186}"/>
    <cellStyle name="Normal 6 15 8" xfId="5911" xr:uid="{B174D773-9F0A-4740-AA7A-F68151AC18EF}"/>
    <cellStyle name="Normal 6 16" xfId="2267" xr:uid="{A409B7E3-7B11-4EEE-9224-37369FF51973}"/>
    <cellStyle name="Normal 6 16 2" xfId="2268" xr:uid="{ED7BC807-F419-4696-9045-BB6C83398204}"/>
    <cellStyle name="Normal 6 16 2 2" xfId="2269" xr:uid="{BA4CE689-6848-4E1A-903D-1B6674CC7B6A}"/>
    <cellStyle name="Normal 6 16 2 2 2" xfId="5912" xr:uid="{901835F8-BFE0-4653-95DF-371751AE5807}"/>
    <cellStyle name="Normal 6 16 2 3" xfId="5913" xr:uid="{5C3F08A8-1155-4383-A899-EB0D75607B41}"/>
    <cellStyle name="Normal 6 16 3" xfId="2270" xr:uid="{D2E7EED2-57BF-4C14-BE33-466DBA635C2A}"/>
    <cellStyle name="Normal 6 16 3 2" xfId="2271" xr:uid="{7CA979D3-95FE-4043-8ACA-B0BD4ABE6896}"/>
    <cellStyle name="Normal 6 16 3 2 2" xfId="5914" xr:uid="{784401CD-36F6-4370-A0EB-7A143A8266FE}"/>
    <cellStyle name="Normal 6 16 3 3" xfId="5915" xr:uid="{AF43F64C-4F53-4F15-82CA-DF869521F582}"/>
    <cellStyle name="Normal 6 16 4" xfId="2272" xr:uid="{01F759E1-86CC-4DEA-812D-E38655AEA921}"/>
    <cellStyle name="Normal 6 16 4 2" xfId="5916" xr:uid="{58C967FA-7E38-4BE1-8371-47B44DAC2721}"/>
    <cellStyle name="Normal 6 16 5" xfId="2273" xr:uid="{9D3CF6E8-4D28-492D-BB73-7E17FA9CA70A}"/>
    <cellStyle name="Normal 6 16 5 2" xfId="2274" xr:uid="{ACD197E8-7FFC-414E-A277-D388DDDCF1F3}"/>
    <cellStyle name="Normal 6 16 5 2 2" xfId="2275" xr:uid="{F4139B7D-B178-4B8A-9426-74C11C05B2D5}"/>
    <cellStyle name="Normal 6 16 5 2 2 2" xfId="5917" xr:uid="{7D36449F-7110-497D-B794-37257E65AAD4}"/>
    <cellStyle name="Normal 6 16 5 2 3" xfId="5918" xr:uid="{8668EF0E-0AF1-4764-A129-BC2F4481FDB1}"/>
    <cellStyle name="Normal 6 16 5 3" xfId="5919" xr:uid="{5440AA33-8D21-4B86-90D9-6BEC57E40373}"/>
    <cellStyle name="Normal 6 16 6" xfId="5920" xr:uid="{0C370DF0-6978-43C0-AA54-7C9A4FD6D45D}"/>
    <cellStyle name="Normal 6 17" xfId="2276" xr:uid="{CF33FED5-66E9-463E-8A3E-69906098EDDE}"/>
    <cellStyle name="Normal 6 17 2" xfId="2277" xr:uid="{E188C37B-647F-4D19-91BF-E38F6B9B8640}"/>
    <cellStyle name="Normal 6 17 2 2" xfId="5921" xr:uid="{109F5837-2ACC-49B9-BF43-B389824836AE}"/>
    <cellStyle name="Normal 6 17 3" xfId="5922" xr:uid="{F820CB2C-3AFF-4FD3-9E4D-E59EB0D80737}"/>
    <cellStyle name="Normal 6 18" xfId="2278" xr:uid="{F413F8B9-5114-4061-A1AF-D3BB917416A3}"/>
    <cellStyle name="Normal 6 18 2" xfId="5923" xr:uid="{F9FE7858-9543-4A1B-B154-BFF7656D31F5}"/>
    <cellStyle name="Normal 6 19" xfId="4077" xr:uid="{0CA90B35-C3F5-4404-8480-729555257156}"/>
    <cellStyle name="Normal 6 19 2" xfId="7460" xr:uid="{845A892F-2658-462D-81EE-7482E545286F}"/>
    <cellStyle name="Normal 6 2" xfId="226" xr:uid="{9EC7969E-5791-4FF1-9923-D811AFDB053A}"/>
    <cellStyle name="Normal 6 2 10" xfId="2279" xr:uid="{F4DE1443-5D7C-4D00-B79E-2F2047E92DD7}"/>
    <cellStyle name="Normal 6 2 10 2" xfId="2280" xr:uid="{4A8D5601-E31A-4160-BA48-63475F317B0B}"/>
    <cellStyle name="Normal 6 2 10 2 2" xfId="5924" xr:uid="{CB05AD13-00E9-428A-BDA8-12EB1F4E6BF2}"/>
    <cellStyle name="Normal 6 2 10 3" xfId="5925" xr:uid="{6AB03F48-F3FD-4CDB-9031-7593919BE215}"/>
    <cellStyle name="Normal 6 2 11" xfId="2281" xr:uid="{AFC2F0A5-2216-47B5-9890-62954BA75A14}"/>
    <cellStyle name="Normal 6 2 11 2" xfId="2282" xr:uid="{7F12841A-99AD-4945-8F73-5CC1920F5CF3}"/>
    <cellStyle name="Normal 6 2 11 2 2" xfId="5926" xr:uid="{AD9DAC94-A0EA-427F-9ACA-C17367D0BA3C}"/>
    <cellStyle name="Normal 6 2 11 3" xfId="5927" xr:uid="{D4D8C004-1EDB-4036-841A-76CFBDD24F0F}"/>
    <cellStyle name="Normal 6 2 12" xfId="2283" xr:uid="{912480A4-12AE-4EC0-85B4-097DA3E8D639}"/>
    <cellStyle name="Normal 6 2 12 2" xfId="2284" xr:uid="{4656AA71-1BCC-4DD6-8304-086A19FEE085}"/>
    <cellStyle name="Normal 6 2 12 2 2" xfId="5928" xr:uid="{26D3F591-BA8F-4ABC-9988-90AD971138FC}"/>
    <cellStyle name="Normal 6 2 12 3" xfId="5929" xr:uid="{242DD896-D80D-4DBD-A05E-20E0A0ADDFBE}"/>
    <cellStyle name="Normal 6 2 13" xfId="2285" xr:uid="{73735745-5A08-4965-8DAE-9A7DF8CA28AB}"/>
    <cellStyle name="Normal 6 2 13 2" xfId="5930" xr:uid="{3E045C36-99B1-464A-A824-9FD112062D06}"/>
    <cellStyle name="Normal 6 2 14" xfId="4078" xr:uid="{7E33CAA4-1E03-4512-8E66-9B6B9465EF04}"/>
    <cellStyle name="Normal 6 2 15" xfId="8892" xr:uid="{CB6D72DE-91C6-4513-89B5-59F9C91FFC15}"/>
    <cellStyle name="Normal 6 2 2" xfId="227" xr:uid="{7EE40738-51AF-409F-BB1A-3C4AA6BE8812}"/>
    <cellStyle name="Normal 6 2 2 10" xfId="2286" xr:uid="{405D4F5A-EE8B-4D9E-8C44-BA96231B0038}"/>
    <cellStyle name="Normal 6 2 2 10 2" xfId="2287" xr:uid="{95BE0AC2-F718-4566-A798-91B6881DDBFE}"/>
    <cellStyle name="Normal 6 2 2 10 2 2" xfId="5931" xr:uid="{9C660A27-B5D1-4064-BACC-F7BC419ABC26}"/>
    <cellStyle name="Normal 6 2 2 10 3" xfId="5932" xr:uid="{7282CD95-5DD4-43B8-A97E-5EFD70D35A8F}"/>
    <cellStyle name="Normal 6 2 2 11" xfId="2288" xr:uid="{1159FFB6-6668-48DA-9C60-609D3B570511}"/>
    <cellStyle name="Normal 6 2 2 11 2" xfId="2289" xr:uid="{BE38184F-54D0-479F-B96E-51AEEF158EFF}"/>
    <cellStyle name="Normal 6 2 2 11 2 2" xfId="5933" xr:uid="{735D9D40-C3DE-41EA-AA19-939844EBE21B}"/>
    <cellStyle name="Normal 6 2 2 11 3" xfId="5934" xr:uid="{D3CD5F88-A083-4038-89C8-646E36F988FF}"/>
    <cellStyle name="Normal 6 2 2 12" xfId="2290" xr:uid="{A0E77B9F-3216-4F8D-9425-8203D4644A5D}"/>
    <cellStyle name="Normal 6 2 2 12 2" xfId="5935" xr:uid="{0EDC91D1-3EE9-4357-81F3-1E9A4DCD4D18}"/>
    <cellStyle name="Normal 6 2 2 13" xfId="4079" xr:uid="{5157CEFD-0BCA-44F1-9D67-A8915DA56FD2}"/>
    <cellStyle name="Normal 6 2 2 14" xfId="8893" xr:uid="{1D6891FF-DD55-4958-8871-22089E0ED6E3}"/>
    <cellStyle name="Normal 6 2 2 2" xfId="228" xr:uid="{3DAC0E75-E68C-4B7F-AD52-C829DA4C513A}"/>
    <cellStyle name="Normal 6 2 2 2 2" xfId="229" xr:uid="{793169B9-2EF4-4487-A859-14363022BBDE}"/>
    <cellStyle name="Normal 6 2 2 2 2 2" xfId="230" xr:uid="{36DD8529-801D-4D16-AE7B-2AB0737E7254}"/>
    <cellStyle name="Normal 6 2 2 2 2 2 2" xfId="585" xr:uid="{588DC8EB-9267-48CB-9560-6DA12BF7AFA3}"/>
    <cellStyle name="Normal 6 2 2 2 2 2 2 2" xfId="2291" xr:uid="{CE739565-772F-4460-9504-8450AF0ED55A}"/>
    <cellStyle name="Normal 6 2 2 2 2 2 2 2 2" xfId="2292" xr:uid="{9ECEE8D9-9683-41EC-9880-A5398D495C21}"/>
    <cellStyle name="Normal 6 2 2 2 2 2 2 2 2 2" xfId="5936" xr:uid="{7D17C7C3-43E7-4E6D-BAED-8F7FFC704F23}"/>
    <cellStyle name="Normal 6 2 2 2 2 2 2 2 3" xfId="5937" xr:uid="{77535714-5322-4D12-88CC-3C2D11F2CBF7}"/>
    <cellStyle name="Normal 6 2 2 2 2 2 2 3" xfId="2293" xr:uid="{2CBCBB7E-8396-49D7-9AAC-01379E60BBAE}"/>
    <cellStyle name="Normal 6 2 2 2 2 2 2 3 2" xfId="5938" xr:uid="{3012F684-3037-4933-9CE0-A6BDD42BC4E8}"/>
    <cellStyle name="Normal 6 2 2 2 2 2 2 4" xfId="4080" xr:uid="{032129A3-1C5C-47E7-B69F-3C907817E884}"/>
    <cellStyle name="Normal 6 2 2 2 2 2 3" xfId="2294" xr:uid="{5B2B7958-C137-49DC-AC5A-ABB0B7F97385}"/>
    <cellStyle name="Normal 6 2 2 2 2 2 3 2" xfId="2295" xr:uid="{AB6CF0AE-258E-42BB-8511-53FD3CEA600F}"/>
    <cellStyle name="Normal 6 2 2 2 2 2 3 2 2" xfId="5939" xr:uid="{A25D6512-D987-4DE9-B2AC-23525C0B3AE4}"/>
    <cellStyle name="Normal 6 2 2 2 2 2 3 3" xfId="5940" xr:uid="{40A8D33F-631A-49A8-B325-0824A5F53E54}"/>
    <cellStyle name="Normal 6 2 2 2 2 2 4" xfId="2296" xr:uid="{542F45DC-8E38-49E8-9E19-DBC59BDECA7B}"/>
    <cellStyle name="Normal 6 2 2 2 2 2 4 2" xfId="5941" xr:uid="{9B7C5488-3D07-465E-8367-6628B277A375}"/>
    <cellStyle name="Normal 6 2 2 2 2 2 5" xfId="4081" xr:uid="{85168429-CACD-4554-8B4F-E2C675795A37}"/>
    <cellStyle name="Normal 6 2 2 2 2 3" xfId="584" xr:uid="{FD3415C6-74EF-400F-92D9-A7F07117E3CB}"/>
    <cellStyle name="Normal 6 2 2 2 2 3 2" xfId="2297" xr:uid="{875C3217-EE9D-4851-9898-8AF7BBE86BB2}"/>
    <cellStyle name="Normal 6 2 2 2 2 3 2 2" xfId="2298" xr:uid="{36572696-056C-40D3-8DDE-B112499B6085}"/>
    <cellStyle name="Normal 6 2 2 2 2 3 2 2 2" xfId="5942" xr:uid="{B8E943CC-92B8-489F-AB47-F316D24E2AA0}"/>
    <cellStyle name="Normal 6 2 2 2 2 3 2 3" xfId="5943" xr:uid="{716AB4C0-8F27-4CB9-9F09-9490DD1835EB}"/>
    <cellStyle name="Normal 6 2 2 2 2 3 3" xfId="2299" xr:uid="{72204683-AC15-4217-80F1-6AC91EF9ABFB}"/>
    <cellStyle name="Normal 6 2 2 2 2 3 3 2" xfId="5944" xr:uid="{A5F37FE3-C3CE-4C3B-93AD-C8CB9E70C220}"/>
    <cellStyle name="Normal 6 2 2 2 2 3 4" xfId="4082" xr:uid="{50069214-471E-4B1D-8EC5-FCDBC30A4876}"/>
    <cellStyle name="Normal 6 2 2 2 2 4" xfId="2300" xr:uid="{95B0AEBC-76EB-4631-A87C-F1300B2FCB98}"/>
    <cellStyle name="Normal 6 2 2 2 2 4 2" xfId="2301" xr:uid="{6196ACCA-B08F-4E4D-A594-A405321A2ABB}"/>
    <cellStyle name="Normal 6 2 2 2 2 4 2 2" xfId="5945" xr:uid="{F53AB3F8-B516-4952-B38D-7087340E2782}"/>
    <cellStyle name="Normal 6 2 2 2 2 4 3" xfId="5946" xr:uid="{9EBA2BFA-4932-4BE6-964C-B237B3676A4D}"/>
    <cellStyle name="Normal 6 2 2 2 2 5" xfId="2302" xr:uid="{9C75641C-D06D-4854-AA98-8FCD1E0E4851}"/>
    <cellStyle name="Normal 6 2 2 2 2 5 2" xfId="5947" xr:uid="{61BFB2B5-B9B3-4FCB-9A63-86270C8229A8}"/>
    <cellStyle name="Normal 6 2 2 2 2 6" xfId="4083" xr:uid="{C7316B08-B153-443C-8C9E-2FBE59E5F5A6}"/>
    <cellStyle name="Normal 6 2 2 2 3" xfId="231" xr:uid="{328DF5FD-F182-4C8E-ADE7-39566ADCAE1D}"/>
    <cellStyle name="Normal 6 2 2 2 3 2" xfId="586" xr:uid="{5D6165D8-DE19-480F-82E7-A0556DC9D282}"/>
    <cellStyle name="Normal 6 2 2 2 3 2 2" xfId="2303" xr:uid="{5BE03F43-07E5-408E-80A7-6C5128BFC52B}"/>
    <cellStyle name="Normal 6 2 2 2 3 2 2 2" xfId="2304" xr:uid="{7FF64938-75BE-40D4-A522-91590699EEB4}"/>
    <cellStyle name="Normal 6 2 2 2 3 2 2 2 2" xfId="5948" xr:uid="{F2F3A18D-BC09-4C88-959C-D24BD03358F9}"/>
    <cellStyle name="Normal 6 2 2 2 3 2 2 3" xfId="5949" xr:uid="{E0A8FD9E-9B05-47DC-B6F1-B075C9B87B67}"/>
    <cellStyle name="Normal 6 2 2 2 3 2 3" xfId="2305" xr:uid="{6A50731B-2447-4444-AADE-94CBF84FD514}"/>
    <cellStyle name="Normal 6 2 2 2 3 2 3 2" xfId="5950" xr:uid="{617C991F-B7E7-453B-896F-46F9DB811D20}"/>
    <cellStyle name="Normal 6 2 2 2 3 2 4" xfId="4084" xr:uid="{5DA2E3B0-09EC-4B04-8BBB-5CD7AFA4A5BB}"/>
    <cellStyle name="Normal 6 2 2 2 3 3" xfId="2306" xr:uid="{85E5A62E-F955-4402-A02C-0A7846DA822A}"/>
    <cellStyle name="Normal 6 2 2 2 3 3 2" xfId="2307" xr:uid="{85B90AFB-57BC-4EF7-8CAB-930011F4E075}"/>
    <cellStyle name="Normal 6 2 2 2 3 3 2 2" xfId="5951" xr:uid="{DE0F1FAC-832C-4E5C-BB5E-4B9CC379C8D8}"/>
    <cellStyle name="Normal 6 2 2 2 3 3 3" xfId="5952" xr:uid="{53F38161-469F-4E9E-9220-1F1846775C81}"/>
    <cellStyle name="Normal 6 2 2 2 3 4" xfId="2308" xr:uid="{70C64B0F-8FA2-4C92-93A3-499ABF4D211F}"/>
    <cellStyle name="Normal 6 2 2 2 3 4 2" xfId="5953" xr:uid="{0F983607-01F8-4ABE-A7A3-85C83B536575}"/>
    <cellStyle name="Normal 6 2 2 2 3 5" xfId="4085" xr:uid="{7E5256AC-E175-4647-B321-E950519644A2}"/>
    <cellStyle name="Normal 6 2 2 2 4" xfId="583" xr:uid="{6FB992F8-6CF1-455C-AB48-29DDE2A5FAA5}"/>
    <cellStyle name="Normal 6 2 2 2 4 2" xfId="2309" xr:uid="{637EE778-E40F-4764-BB22-78DB0D9C0730}"/>
    <cellStyle name="Normal 6 2 2 2 4 2 2" xfId="2310" xr:uid="{4A71BDC7-1A33-460E-8A2E-42F146A353D6}"/>
    <cellStyle name="Normal 6 2 2 2 4 2 2 2" xfId="5954" xr:uid="{C9C10955-2263-407C-B81A-AD65DABAE638}"/>
    <cellStyle name="Normal 6 2 2 2 4 2 3" xfId="5955" xr:uid="{D5C6E070-B17A-4F5B-8C49-D3846A9F83F1}"/>
    <cellStyle name="Normal 6 2 2 2 4 3" xfId="2311" xr:uid="{1D9153E8-C3BD-4570-8768-AAE92657D2E4}"/>
    <cellStyle name="Normal 6 2 2 2 4 3 2" xfId="5956" xr:uid="{D1CA18C8-A9CF-411C-B21E-1A5015B7CD55}"/>
    <cellStyle name="Normal 6 2 2 2 4 4" xfId="4086" xr:uid="{D8294A22-D872-4296-9488-A54E78FBA860}"/>
    <cellStyle name="Normal 6 2 2 2 5" xfId="2312" xr:uid="{C5DDD260-7972-431F-ADDA-2A72C19E1605}"/>
    <cellStyle name="Normal 6 2 2 2 5 2" xfId="2313" xr:uid="{61E2014D-C39D-4E8F-BDB2-40B2DD46D2B6}"/>
    <cellStyle name="Normal 6 2 2 2 5 2 2" xfId="5957" xr:uid="{1A9893E5-1C15-4E90-A5D7-E3FD51A1FAD6}"/>
    <cellStyle name="Normal 6 2 2 2 5 3" xfId="5958" xr:uid="{E9CCA834-CC00-4981-ACAC-3502BAB12BF6}"/>
    <cellStyle name="Normal 6 2 2 2 6" xfId="2314" xr:uid="{B407CDD3-A6BC-4DCD-BAD1-3DE34290A6A8}"/>
    <cellStyle name="Normal 6 2 2 2 6 2" xfId="5959" xr:uid="{2E2E57C1-C3DB-46D7-A6D6-F3F7E9E61BD6}"/>
    <cellStyle name="Normal 6 2 2 2 7" xfId="4087" xr:uid="{53F09553-A814-4FA0-87EE-AC1ACE420C4F}"/>
    <cellStyle name="Normal 6 2 2 3" xfId="232" xr:uid="{4062D28D-A318-4D02-9C4E-90429E8E1094}"/>
    <cellStyle name="Normal 6 2 2 3 2" xfId="233" xr:uid="{59B859D6-F5EA-4B64-B6CA-16A172FF5FD0}"/>
    <cellStyle name="Normal 6 2 2 3 2 2" xfId="234" xr:uid="{8B12446B-8A39-41A3-8320-67EE50967756}"/>
    <cellStyle name="Normal 6 2 2 3 2 2 2" xfId="589" xr:uid="{0D85FBCC-88A4-43A3-812C-1EB785FF90FD}"/>
    <cellStyle name="Normal 6 2 2 3 2 2 2 2" xfId="2315" xr:uid="{9E136C26-1C40-4E2F-A6E9-9B2450573BE8}"/>
    <cellStyle name="Normal 6 2 2 3 2 2 2 2 2" xfId="2316" xr:uid="{B0FB6FA4-F19E-438D-91C0-87E33C5C190E}"/>
    <cellStyle name="Normal 6 2 2 3 2 2 2 2 2 2" xfId="5960" xr:uid="{1CC47312-9337-4625-B5AD-7C0E4C984385}"/>
    <cellStyle name="Normal 6 2 2 3 2 2 2 2 3" xfId="5961" xr:uid="{2F970F4E-EEF0-402A-B956-328E8A208A5A}"/>
    <cellStyle name="Normal 6 2 2 3 2 2 2 3" xfId="2317" xr:uid="{7F0EB75C-B59E-46D9-B47D-13E9BD37CB11}"/>
    <cellStyle name="Normal 6 2 2 3 2 2 2 3 2" xfId="5962" xr:uid="{22B32D48-BAA1-48FA-9475-C4E2A7EA3C7A}"/>
    <cellStyle name="Normal 6 2 2 3 2 2 2 4" xfId="4088" xr:uid="{B423D5FE-5D01-4665-BEB0-F213BA3E4A78}"/>
    <cellStyle name="Normal 6 2 2 3 2 2 3" xfId="2318" xr:uid="{4ECC6910-4D8B-4C34-A2C2-89A3073C8DA3}"/>
    <cellStyle name="Normal 6 2 2 3 2 2 3 2" xfId="2319" xr:uid="{21A0EEE6-BD94-4A0D-AA12-5CE6313080A6}"/>
    <cellStyle name="Normal 6 2 2 3 2 2 3 2 2" xfId="5963" xr:uid="{89CC99B7-D851-4734-AAB1-076885B83518}"/>
    <cellStyle name="Normal 6 2 2 3 2 2 3 3" xfId="5964" xr:uid="{5F33A308-D550-4ED4-94A4-6E4A76F927EF}"/>
    <cellStyle name="Normal 6 2 2 3 2 2 4" xfId="2320" xr:uid="{ADCDF918-C469-42E7-BA45-00F33AB2B23D}"/>
    <cellStyle name="Normal 6 2 2 3 2 2 4 2" xfId="5965" xr:uid="{347760D4-64B5-46F0-A0BB-B8AE13CFB437}"/>
    <cellStyle name="Normal 6 2 2 3 2 2 5" xfId="4089" xr:uid="{DE365B5F-EAE9-4652-AE47-46025859803C}"/>
    <cellStyle name="Normal 6 2 2 3 2 3" xfId="588" xr:uid="{FAB9A0C0-4CF6-44BF-96C8-CFC0400FB2D6}"/>
    <cellStyle name="Normal 6 2 2 3 2 3 2" xfId="2321" xr:uid="{3F0C2AE0-BA57-4DA2-A3FD-BF6359AC04AF}"/>
    <cellStyle name="Normal 6 2 2 3 2 3 2 2" xfId="2322" xr:uid="{42D79CA3-9ABE-45CD-B6A1-280502CE0FB3}"/>
    <cellStyle name="Normal 6 2 2 3 2 3 2 2 2" xfId="5966" xr:uid="{9D5D0580-FA5D-4348-A860-4CC73B83770E}"/>
    <cellStyle name="Normal 6 2 2 3 2 3 2 3" xfId="5967" xr:uid="{F0CAA350-73E1-4CB8-AE02-3E462CDC7C93}"/>
    <cellStyle name="Normal 6 2 2 3 2 3 3" xfId="2323" xr:uid="{B100BA52-A5CE-44CE-A6F3-AB81F7F80C98}"/>
    <cellStyle name="Normal 6 2 2 3 2 3 3 2" xfId="5968" xr:uid="{689AA923-363E-47BE-AEC8-73B295408335}"/>
    <cellStyle name="Normal 6 2 2 3 2 3 4" xfId="4090" xr:uid="{46855D42-36B0-4F48-96CE-BD41F88253B6}"/>
    <cellStyle name="Normal 6 2 2 3 2 4" xfId="2324" xr:uid="{63EFBBB6-B1EA-4560-84A1-8EDE6DB7DE54}"/>
    <cellStyle name="Normal 6 2 2 3 2 4 2" xfId="2325" xr:uid="{5FB3BBC4-68E5-4340-8B2F-95FE2D939E95}"/>
    <cellStyle name="Normal 6 2 2 3 2 4 2 2" xfId="5969" xr:uid="{9108BB89-5B4E-45E5-8896-19D0D3693FEB}"/>
    <cellStyle name="Normal 6 2 2 3 2 4 3" xfId="5970" xr:uid="{B2594831-D791-4397-97DA-5CA230D801DA}"/>
    <cellStyle name="Normal 6 2 2 3 2 5" xfId="2326" xr:uid="{67C2A6F1-85E0-434B-AD1B-3905BBABCF4B}"/>
    <cellStyle name="Normal 6 2 2 3 2 5 2" xfId="5971" xr:uid="{8C9662E7-CA8B-4238-9364-18D77B364B62}"/>
    <cellStyle name="Normal 6 2 2 3 2 6" xfId="4091" xr:uid="{F3D6BF31-7B4A-4384-81DF-E76173F49E95}"/>
    <cellStyle name="Normal 6 2 2 3 3" xfId="235" xr:uid="{5D237419-B2E4-4300-B6F5-6FD4D88E7F52}"/>
    <cellStyle name="Normal 6 2 2 3 3 2" xfId="590" xr:uid="{9ACF9CE1-407B-4862-95CC-7C509E15F439}"/>
    <cellStyle name="Normal 6 2 2 3 3 2 2" xfId="2327" xr:uid="{12964D75-C878-4A54-B6FB-C7082151810C}"/>
    <cellStyle name="Normal 6 2 2 3 3 2 2 2" xfId="2328" xr:uid="{402D6AA2-FF28-4816-B3D5-B0FB27170929}"/>
    <cellStyle name="Normal 6 2 2 3 3 2 2 2 2" xfId="5972" xr:uid="{FD95C73F-52BA-4AFC-8CDD-400FBA5543AD}"/>
    <cellStyle name="Normal 6 2 2 3 3 2 2 3" xfId="5973" xr:uid="{56AE0A24-EE51-4485-916D-04372925FA32}"/>
    <cellStyle name="Normal 6 2 2 3 3 2 3" xfId="2329" xr:uid="{E745B3C1-2821-4B2D-9334-3DE62463E50F}"/>
    <cellStyle name="Normal 6 2 2 3 3 2 3 2" xfId="5974" xr:uid="{820F7635-23BD-45A5-A45D-D1376D91545F}"/>
    <cellStyle name="Normal 6 2 2 3 3 2 4" xfId="4092" xr:uid="{52526035-92FA-435F-9521-936A6AB65FEF}"/>
    <cellStyle name="Normal 6 2 2 3 3 3" xfId="2330" xr:uid="{FDC12C2B-0A79-47B6-9163-C93577A07D6A}"/>
    <cellStyle name="Normal 6 2 2 3 3 3 2" xfId="2331" xr:uid="{8C9F41C2-B237-4B18-9660-EA67A299A8CE}"/>
    <cellStyle name="Normal 6 2 2 3 3 3 2 2" xfId="5975" xr:uid="{D3A561A2-30B3-4D4E-9422-5118BE4048FB}"/>
    <cellStyle name="Normal 6 2 2 3 3 3 3" xfId="5976" xr:uid="{E103B9A5-6ED1-4DCF-B325-5F76EDEC298B}"/>
    <cellStyle name="Normal 6 2 2 3 3 4" xfId="2332" xr:uid="{4C8991F0-BA78-425B-A615-18C0C885097F}"/>
    <cellStyle name="Normal 6 2 2 3 3 4 2" xfId="5977" xr:uid="{2A1DDB32-6E4A-4AF8-A283-64126B9550A8}"/>
    <cellStyle name="Normal 6 2 2 3 3 5" xfId="4093" xr:uid="{4FF3C772-28A6-46FE-A98B-A9F439087023}"/>
    <cellStyle name="Normal 6 2 2 3 4" xfId="587" xr:uid="{05EFA032-F9E7-428D-B30E-42BF1790AF82}"/>
    <cellStyle name="Normal 6 2 2 3 4 2" xfId="2333" xr:uid="{C3BE07E0-7846-435C-B51E-3E6F49775FB6}"/>
    <cellStyle name="Normal 6 2 2 3 4 2 2" xfId="2334" xr:uid="{09C87D91-F663-4B9D-962A-2F11A6268C18}"/>
    <cellStyle name="Normal 6 2 2 3 4 2 2 2" xfId="5978" xr:uid="{B24AA967-C68B-49F8-913B-5E90CA37D712}"/>
    <cellStyle name="Normal 6 2 2 3 4 2 3" xfId="5979" xr:uid="{56EAF412-F560-43D4-B943-5E25AEBDBAFF}"/>
    <cellStyle name="Normal 6 2 2 3 4 3" xfId="2335" xr:uid="{31EEB4C9-DF32-4659-8BA9-25A3BB673F11}"/>
    <cellStyle name="Normal 6 2 2 3 4 3 2" xfId="5980" xr:uid="{167D46EB-7DF2-405F-9804-7E08EBE2E711}"/>
    <cellStyle name="Normal 6 2 2 3 4 4" xfId="4094" xr:uid="{51F85B30-BCCC-4F5D-A952-E70A5563AAB7}"/>
    <cellStyle name="Normal 6 2 2 3 5" xfId="2336" xr:uid="{8B38D4FC-868F-4A95-94DB-DF9CD725F812}"/>
    <cellStyle name="Normal 6 2 2 3 5 2" xfId="2337" xr:uid="{62505613-FDC1-467F-9C0C-DE3444EE6B5E}"/>
    <cellStyle name="Normal 6 2 2 3 5 2 2" xfId="5981" xr:uid="{A9FC6CAF-CC23-4C1A-8F1E-615280303482}"/>
    <cellStyle name="Normal 6 2 2 3 5 3" xfId="5982" xr:uid="{9BCF7E85-5E88-4224-B040-5B80123EEF77}"/>
    <cellStyle name="Normal 6 2 2 3 6" xfId="2338" xr:uid="{5D0D8CBB-8858-4D4C-9816-26A9AA9D04B0}"/>
    <cellStyle name="Normal 6 2 2 3 6 2" xfId="5983" xr:uid="{B87B7587-5131-497A-AFCD-A58ABA59E276}"/>
    <cellStyle name="Normal 6 2 2 3 7" xfId="4095" xr:uid="{0C9AA0F4-6B99-4B9C-8C33-C544EDE530C0}"/>
    <cellStyle name="Normal 6 2 2 4" xfId="236" xr:uid="{8B90822A-1AAF-4BEC-8520-78F7FD72F07D}"/>
    <cellStyle name="Normal 6 2 2 4 2" xfId="237" xr:uid="{50A4F922-89B2-40B4-B15B-D4D7A6C5EEF7}"/>
    <cellStyle name="Normal 6 2 2 4 2 2" xfId="592" xr:uid="{FEB38EB0-30CB-424E-9A31-D09BB04EF414}"/>
    <cellStyle name="Normal 6 2 2 4 2 2 2" xfId="2339" xr:uid="{5F1B8956-2DFB-4BB5-A8C8-DF837F99E039}"/>
    <cellStyle name="Normal 6 2 2 4 2 2 2 2" xfId="2340" xr:uid="{AC413A51-DF5C-472C-AF80-DF9E6E9C507F}"/>
    <cellStyle name="Normal 6 2 2 4 2 2 2 2 2" xfId="5984" xr:uid="{17AB70C4-CC28-4A22-BA74-BDB95553461C}"/>
    <cellStyle name="Normal 6 2 2 4 2 2 2 3" xfId="5985" xr:uid="{D1A7D90C-8D7C-47CF-8B7F-4F38F1BED953}"/>
    <cellStyle name="Normal 6 2 2 4 2 2 3" xfId="2341" xr:uid="{6CA70118-1639-4247-80DB-D9518F2AF256}"/>
    <cellStyle name="Normal 6 2 2 4 2 2 3 2" xfId="5986" xr:uid="{CC894670-F2C9-4FD1-8809-C240247EAAD6}"/>
    <cellStyle name="Normal 6 2 2 4 2 2 4" xfId="4096" xr:uid="{AD3455D2-277A-47F0-A9F9-E83F3A03ABC1}"/>
    <cellStyle name="Normal 6 2 2 4 2 3" xfId="2342" xr:uid="{1DF5520A-A999-46C0-BC16-A256BFFD58E2}"/>
    <cellStyle name="Normal 6 2 2 4 2 3 2" xfId="2343" xr:uid="{759D2A57-555C-42BF-82F2-B73602DB6DF5}"/>
    <cellStyle name="Normal 6 2 2 4 2 3 2 2" xfId="5987" xr:uid="{BC208554-AF6F-48E4-88CB-A5C4625CF7AB}"/>
    <cellStyle name="Normal 6 2 2 4 2 3 3" xfId="5988" xr:uid="{99A8AD67-F56D-45A5-B605-6DD28AD8E82E}"/>
    <cellStyle name="Normal 6 2 2 4 2 4" xfId="2344" xr:uid="{1DC1DCC9-870D-46BE-BDBD-B6D12791D29E}"/>
    <cellStyle name="Normal 6 2 2 4 2 4 2" xfId="5989" xr:uid="{1AD5F129-F84A-4B78-9509-B3056AB61AB0}"/>
    <cellStyle name="Normal 6 2 2 4 2 5" xfId="4097" xr:uid="{35FF05E1-C056-46A2-9CEC-5A7441F9ED06}"/>
    <cellStyle name="Normal 6 2 2 4 3" xfId="591" xr:uid="{13807AD0-D68E-443F-85DE-016D0E38C75B}"/>
    <cellStyle name="Normal 6 2 2 4 3 2" xfId="2345" xr:uid="{0F9337EF-5CA8-4A63-BB9F-3CEB23DDFE68}"/>
    <cellStyle name="Normal 6 2 2 4 3 2 2" xfId="2346" xr:uid="{ADCC657B-49B0-4037-A710-AB2A0C9FDCCC}"/>
    <cellStyle name="Normal 6 2 2 4 3 2 2 2" xfId="5990" xr:uid="{842B75B3-A55E-4614-84DD-4C09D698B52A}"/>
    <cellStyle name="Normal 6 2 2 4 3 2 3" xfId="5991" xr:uid="{253EE83A-4194-494B-9986-FEA180325DCD}"/>
    <cellStyle name="Normal 6 2 2 4 3 3" xfId="2347" xr:uid="{2836F8C5-5803-4C4A-982D-E64D634C3F9A}"/>
    <cellStyle name="Normal 6 2 2 4 3 3 2" xfId="5992" xr:uid="{663E2BFB-4F6A-465D-AED5-09B0FE2E38E3}"/>
    <cellStyle name="Normal 6 2 2 4 3 4" xfId="4098" xr:uid="{F66D8C9D-F30D-4543-8689-E4A2CEBE0268}"/>
    <cellStyle name="Normal 6 2 2 4 4" xfId="2348" xr:uid="{3DDA33DC-A343-495B-A7F8-E206BC7A4618}"/>
    <cellStyle name="Normal 6 2 2 4 4 2" xfId="2349" xr:uid="{D0A030BA-1D48-4BCB-8BEA-82493495372B}"/>
    <cellStyle name="Normal 6 2 2 4 4 2 2" xfId="5993" xr:uid="{0052BD6A-D676-4AD0-9399-6417AD400613}"/>
    <cellStyle name="Normal 6 2 2 4 4 3" xfId="5994" xr:uid="{8D6BC87E-6157-427B-A8A5-D80BD7F4C196}"/>
    <cellStyle name="Normal 6 2 2 4 5" xfId="2350" xr:uid="{F65733E8-32C7-45F9-9C88-7D85B9190A6C}"/>
    <cellStyle name="Normal 6 2 2 4 5 2" xfId="5995" xr:uid="{F8971FA5-1682-4F7D-B50C-9616C0D9F425}"/>
    <cellStyle name="Normal 6 2 2 4 6" xfId="4099" xr:uid="{58245C5A-16F9-4A54-A280-A65291AC3141}"/>
    <cellStyle name="Normal 6 2 2 5" xfId="238" xr:uid="{99862694-6091-4951-8AE9-18F66AD0B213}"/>
    <cellStyle name="Normal 6 2 2 5 2" xfId="239" xr:uid="{FD80B121-2D7A-458A-8A18-7CB9512B3326}"/>
    <cellStyle name="Normal 6 2 2 5 2 2" xfId="594" xr:uid="{C9C3C4E4-39C1-4578-B368-0393FB862A87}"/>
    <cellStyle name="Normal 6 2 2 5 2 2 2" xfId="2351" xr:uid="{DA973CC8-D2D0-405D-A906-A7A74E04CC1D}"/>
    <cellStyle name="Normal 6 2 2 5 2 2 2 2" xfId="2352" xr:uid="{73A334D8-159E-43A3-AADE-0431ADA63702}"/>
    <cellStyle name="Normal 6 2 2 5 2 2 2 2 2" xfId="5996" xr:uid="{9062DD18-CAE3-4FC8-8324-2E905C625368}"/>
    <cellStyle name="Normal 6 2 2 5 2 2 2 3" xfId="5997" xr:uid="{BFFF8B60-96B6-4227-A7CE-09FDF5FBBEA2}"/>
    <cellStyle name="Normal 6 2 2 5 2 2 3" xfId="2353" xr:uid="{FE3958E6-4376-4195-95EA-9C4B1463D564}"/>
    <cellStyle name="Normal 6 2 2 5 2 2 3 2" xfId="5998" xr:uid="{2097C938-3346-4EBE-9C52-8871244BAE57}"/>
    <cellStyle name="Normal 6 2 2 5 2 2 4" xfId="4100" xr:uid="{2A7954DA-C505-42EE-90B1-9F900F65EDE6}"/>
    <cellStyle name="Normal 6 2 2 5 2 3" xfId="2354" xr:uid="{9C6A7EF2-D80C-4587-B341-795380E13056}"/>
    <cellStyle name="Normal 6 2 2 5 2 3 2" xfId="2355" xr:uid="{C6D2503E-4C5A-4D77-9D49-D9985F14084B}"/>
    <cellStyle name="Normal 6 2 2 5 2 3 2 2" xfId="5999" xr:uid="{B7C454E9-4A05-411B-AE49-722F056417D0}"/>
    <cellStyle name="Normal 6 2 2 5 2 3 3" xfId="6000" xr:uid="{8D2C5585-5B72-43D9-9D23-56E4E6D606EC}"/>
    <cellStyle name="Normal 6 2 2 5 2 4" xfId="2356" xr:uid="{31333DF3-CDFE-4260-B84B-615C11EB9360}"/>
    <cellStyle name="Normal 6 2 2 5 2 4 2" xfId="6001" xr:uid="{9A9214E8-FF9E-467E-B365-51ACBD1AA576}"/>
    <cellStyle name="Normal 6 2 2 5 2 5" xfId="4101" xr:uid="{5209E0A5-3D3B-4C15-9F38-9F5640B57D30}"/>
    <cellStyle name="Normal 6 2 2 5 3" xfId="593" xr:uid="{99EDD11B-4544-4C8F-B80A-3B560B32D602}"/>
    <cellStyle name="Normal 6 2 2 5 3 2" xfId="2357" xr:uid="{55FBEB61-AB0D-401F-98BD-5EFB1D14EC96}"/>
    <cellStyle name="Normal 6 2 2 5 3 2 2" xfId="2358" xr:uid="{2D3A1267-2B9B-44DC-8E96-A54DEDEF73FF}"/>
    <cellStyle name="Normal 6 2 2 5 3 2 2 2" xfId="6002" xr:uid="{38FFE311-DF3D-4EF8-93F6-0E1A580B65FD}"/>
    <cellStyle name="Normal 6 2 2 5 3 2 3" xfId="6003" xr:uid="{13F83B54-D003-498E-943E-55C75D63D16D}"/>
    <cellStyle name="Normal 6 2 2 5 3 3" xfId="2359" xr:uid="{1B32A32F-606B-4BC0-9A5D-4ED812E1B295}"/>
    <cellStyle name="Normal 6 2 2 5 3 3 2" xfId="6004" xr:uid="{3C7E5D44-D890-456E-BCCD-6B258EBE7F90}"/>
    <cellStyle name="Normal 6 2 2 5 3 4" xfId="4102" xr:uid="{EEC8153A-6D35-40B9-A84B-C085428B5EFE}"/>
    <cellStyle name="Normal 6 2 2 5 4" xfId="2360" xr:uid="{84E70A5E-2DAA-43D7-B0EE-1A9174AB9358}"/>
    <cellStyle name="Normal 6 2 2 5 4 2" xfId="2361" xr:uid="{B951825C-43D9-48BB-A02A-2EC42C43731C}"/>
    <cellStyle name="Normal 6 2 2 5 4 2 2" xfId="6005" xr:uid="{4ED5DF62-A356-4E4D-BDF6-EA63BAEF0AF6}"/>
    <cellStyle name="Normal 6 2 2 5 4 3" xfId="6006" xr:uid="{775D19D2-156A-4BAC-98BF-1D9F64178DF6}"/>
    <cellStyle name="Normal 6 2 2 5 5" xfId="2362" xr:uid="{8E51933D-C060-42D1-B65F-A3BD0A578E71}"/>
    <cellStyle name="Normal 6 2 2 5 5 2" xfId="6007" xr:uid="{96AB8663-5102-49A5-BE04-E2A52B6DA960}"/>
    <cellStyle name="Normal 6 2 2 5 6" xfId="4103" xr:uid="{8CA6EB47-C56D-4ED3-9C33-388C576411CE}"/>
    <cellStyle name="Normal 6 2 2 6" xfId="240" xr:uid="{C9D6B00A-0B8B-4BC1-BEE6-01605F8D3FE3}"/>
    <cellStyle name="Normal 6 2 2 6 2" xfId="241" xr:uid="{B1DB56A7-A7EE-49F7-9BD5-0CA04FEF32FE}"/>
    <cellStyle name="Normal 6 2 2 6 2 2" xfId="596" xr:uid="{F11336BB-20A3-447F-A3AB-07F41335120E}"/>
    <cellStyle name="Normal 6 2 2 6 2 2 2" xfId="2363" xr:uid="{1B2457A0-EDE9-4389-BBC2-EFD2C932DA70}"/>
    <cellStyle name="Normal 6 2 2 6 2 2 2 2" xfId="2364" xr:uid="{56E5A13B-504D-4458-9807-516B339CF2EA}"/>
    <cellStyle name="Normal 6 2 2 6 2 2 2 2 2" xfId="6008" xr:uid="{E6FF2884-BFAB-4CC3-9205-7C8795EBA1A9}"/>
    <cellStyle name="Normal 6 2 2 6 2 2 2 3" xfId="6009" xr:uid="{5F74F522-B13F-49C0-9C96-C18D3F4319C0}"/>
    <cellStyle name="Normal 6 2 2 6 2 2 3" xfId="2365" xr:uid="{5EA19E50-EC9F-464C-8BDC-15CA18582C60}"/>
    <cellStyle name="Normal 6 2 2 6 2 2 3 2" xfId="6010" xr:uid="{A957809B-B023-4568-8C24-CE70BD34BA44}"/>
    <cellStyle name="Normal 6 2 2 6 2 2 4" xfId="4104" xr:uid="{8E2ABD89-1E21-4BF2-AD0B-F91CBA089495}"/>
    <cellStyle name="Normal 6 2 2 6 2 3" xfId="2366" xr:uid="{AF839201-35AE-4CF8-97F7-718838382FE9}"/>
    <cellStyle name="Normal 6 2 2 6 2 3 2" xfId="2367" xr:uid="{20A53139-AE9F-40D3-B155-885243B3D68E}"/>
    <cellStyle name="Normal 6 2 2 6 2 3 2 2" xfId="6011" xr:uid="{987910E1-1D54-40E1-A2A4-56AE2BC6B05A}"/>
    <cellStyle name="Normal 6 2 2 6 2 3 3" xfId="6012" xr:uid="{BEAE3570-40FD-4432-B63F-766A9B6E5DC0}"/>
    <cellStyle name="Normal 6 2 2 6 2 4" xfId="2368" xr:uid="{3AD603D1-3F9F-4964-A094-380F3A007073}"/>
    <cellStyle name="Normal 6 2 2 6 2 4 2" xfId="6013" xr:uid="{A9E68D91-F71C-4AFC-AA05-C9EF19DF6D93}"/>
    <cellStyle name="Normal 6 2 2 6 2 5" xfId="4105" xr:uid="{8AEB49D8-A10E-4F1B-B63B-7FA10B26EE9F}"/>
    <cellStyle name="Normal 6 2 2 6 3" xfId="595" xr:uid="{4FDC4F32-0FEE-49B5-AA6D-C6D5C72A40F0}"/>
    <cellStyle name="Normal 6 2 2 6 3 2" xfId="2369" xr:uid="{D8A3BC60-FE23-4AF5-A9C9-8AAE96618501}"/>
    <cellStyle name="Normal 6 2 2 6 3 2 2" xfId="2370" xr:uid="{296F4ED5-4884-4B88-89B7-D7676FF55646}"/>
    <cellStyle name="Normal 6 2 2 6 3 2 2 2" xfId="6014" xr:uid="{AC94501F-5794-4FA6-8898-B3796A7405EE}"/>
    <cellStyle name="Normal 6 2 2 6 3 2 3" xfId="6015" xr:uid="{688BF31B-6274-421D-8591-FBF83BF5A705}"/>
    <cellStyle name="Normal 6 2 2 6 3 3" xfId="2371" xr:uid="{D405D75E-CC5B-44E3-A45E-55F2DF5A3176}"/>
    <cellStyle name="Normal 6 2 2 6 3 3 2" xfId="6016" xr:uid="{48D304D6-86CF-4C99-B77C-E85E2D2F7BF3}"/>
    <cellStyle name="Normal 6 2 2 6 3 4" xfId="4106" xr:uid="{00A58A98-F18D-4EDE-88BE-05B1F4413496}"/>
    <cellStyle name="Normal 6 2 2 6 4" xfId="2372" xr:uid="{A3191B92-8360-4FC2-BC5C-B464147C362B}"/>
    <cellStyle name="Normal 6 2 2 6 4 2" xfId="2373" xr:uid="{B7DC55CE-F969-40ED-8653-BFC4ADBA2CD2}"/>
    <cellStyle name="Normal 6 2 2 6 4 2 2" xfId="6017" xr:uid="{B49D9A58-4ECE-40CB-96FA-19C2D88A83AB}"/>
    <cellStyle name="Normal 6 2 2 6 4 3" xfId="6018" xr:uid="{ABBAC49F-51B7-44B0-99C8-A37340054555}"/>
    <cellStyle name="Normal 6 2 2 6 5" xfId="2374" xr:uid="{842A5AE7-5550-4BB0-A03F-C6040F5768A0}"/>
    <cellStyle name="Normal 6 2 2 6 5 2" xfId="6019" xr:uid="{BF0B7282-C58C-409E-B6AB-027E4EC61E1F}"/>
    <cellStyle name="Normal 6 2 2 6 6" xfId="4107" xr:uid="{74C1A4CC-640B-44B8-BF54-DF46728D944C}"/>
    <cellStyle name="Normal 6 2 2 7" xfId="242" xr:uid="{28FE29AA-BBF6-41BE-93CD-72146F969D14}"/>
    <cellStyle name="Normal 6 2 2 7 2" xfId="597" xr:uid="{F34629AB-1EC1-4314-885E-64B90AD03FCE}"/>
    <cellStyle name="Normal 6 2 2 7 2 2" xfId="2375" xr:uid="{F098F72B-30C3-48CD-9F0E-432E942AB949}"/>
    <cellStyle name="Normal 6 2 2 7 2 2 2" xfId="2376" xr:uid="{FF4A78F3-EE23-44FA-B4C2-479283D3E4FD}"/>
    <cellStyle name="Normal 6 2 2 7 2 2 2 2" xfId="6020" xr:uid="{071858B6-F333-4B3A-9658-802512BA0513}"/>
    <cellStyle name="Normal 6 2 2 7 2 2 3" xfId="6021" xr:uid="{34993172-9F36-42FF-8158-1BD19230AF10}"/>
    <cellStyle name="Normal 6 2 2 7 2 3" xfId="2377" xr:uid="{184A144D-EEF2-42BC-B04D-623272B496AD}"/>
    <cellStyle name="Normal 6 2 2 7 2 3 2" xfId="6022" xr:uid="{8CE2B8BA-DF0A-4257-B97A-D2D7B680746B}"/>
    <cellStyle name="Normal 6 2 2 7 2 4" xfId="4108" xr:uid="{61EAFF14-3EAA-4EB0-A64B-538470FE749E}"/>
    <cellStyle name="Normal 6 2 2 7 3" xfId="2378" xr:uid="{2C73CCA4-B8A5-43CA-8797-5A9EDD6CEB30}"/>
    <cellStyle name="Normal 6 2 2 7 3 2" xfId="2379" xr:uid="{CC7124A6-3459-4CB2-BD48-524072C757FD}"/>
    <cellStyle name="Normal 6 2 2 7 3 2 2" xfId="6023" xr:uid="{CC9C1140-6EDA-4005-A67B-3E4A312F84C6}"/>
    <cellStyle name="Normal 6 2 2 7 3 3" xfId="6024" xr:uid="{84D35A67-FE7D-4C7A-B052-C9C400516B58}"/>
    <cellStyle name="Normal 6 2 2 7 4" xfId="2380" xr:uid="{3AB2507E-BE3C-4801-B6F2-D7CCFE830CE9}"/>
    <cellStyle name="Normal 6 2 2 7 4 2" xfId="6025" xr:uid="{BFDF4615-5B17-4426-B438-E35AAA383B30}"/>
    <cellStyle name="Normal 6 2 2 7 5" xfId="4109" xr:uid="{42A4D796-55D5-452C-A55D-4982E8CE32EF}"/>
    <cellStyle name="Normal 6 2 2 8" xfId="582" xr:uid="{8AC29A6E-78C6-4D70-A7C6-132607BBFC5B}"/>
    <cellStyle name="Normal 6 2 2 8 2" xfId="2381" xr:uid="{2817B022-4C0D-4BBA-AD72-09717DF8CE70}"/>
    <cellStyle name="Normal 6 2 2 8 2 2" xfId="2382" xr:uid="{A897B17B-7256-4A34-87F0-D31FC8D75954}"/>
    <cellStyle name="Normal 6 2 2 8 2 2 2" xfId="6026" xr:uid="{0C4DF863-F3C1-4DCE-AF0F-E60FE7F8F9BD}"/>
    <cellStyle name="Normal 6 2 2 8 2 3" xfId="6027" xr:uid="{5937FDCC-8192-43A9-B99C-C9A70D61A952}"/>
    <cellStyle name="Normal 6 2 2 8 3" xfId="2383" xr:uid="{728D3FB9-C86A-489D-AE52-7E6F7230F22A}"/>
    <cellStyle name="Normal 6 2 2 8 3 2" xfId="6028" xr:uid="{4EAC1F17-35E7-4100-8CAE-1A5906B279AF}"/>
    <cellStyle name="Normal 6 2 2 8 4" xfId="4110" xr:uid="{9BFC1B87-9012-4A94-AF98-E5F72DD05221}"/>
    <cellStyle name="Normal 6 2 2 9" xfId="2384" xr:uid="{B3FA7EAC-C3F2-475F-A337-5BADC1C244ED}"/>
    <cellStyle name="Normal 6 2 2 9 2" xfId="2385" xr:uid="{9624D8DB-8E83-4FF5-86C2-753638173D47}"/>
    <cellStyle name="Normal 6 2 2 9 2 2" xfId="6029" xr:uid="{30D22E32-2043-4557-B786-8D7B223A5B6B}"/>
    <cellStyle name="Normal 6 2 2 9 3" xfId="6030" xr:uid="{2D468BE8-B6F5-4BC7-9224-9BEF6035A36A}"/>
    <cellStyle name="Normal 6 2 3" xfId="243" xr:uid="{F8D49418-CA36-47C6-8B9E-5F03A0952D11}"/>
    <cellStyle name="Normal 6 2 3 2" xfId="244" xr:uid="{AC5CE1F0-1F50-49FA-A3D7-B92067B02967}"/>
    <cellStyle name="Normal 6 2 3 2 2" xfId="245" xr:uid="{D74E3CD0-F720-4B2A-A099-DF02C63CAF00}"/>
    <cellStyle name="Normal 6 2 3 2 2 2" xfId="600" xr:uid="{BF592B0D-785E-47B4-A8E3-A88D9011C881}"/>
    <cellStyle name="Normal 6 2 3 2 2 2 2" xfId="2386" xr:uid="{788121B5-C853-4C60-BAEB-11AC92DEDD93}"/>
    <cellStyle name="Normal 6 2 3 2 2 2 2 2" xfId="2387" xr:uid="{275944A2-5BF6-4B64-8F3D-2B46E5CF3D5C}"/>
    <cellStyle name="Normal 6 2 3 2 2 2 2 2 2" xfId="6031" xr:uid="{9121DE57-764B-4991-9434-AD86418D23C4}"/>
    <cellStyle name="Normal 6 2 3 2 2 2 2 3" xfId="6032" xr:uid="{5FD76C9A-4589-41D7-804D-4EDF03B91B9A}"/>
    <cellStyle name="Normal 6 2 3 2 2 2 3" xfId="2388" xr:uid="{F25FCCEA-AF9D-4533-8304-E15C39108B98}"/>
    <cellStyle name="Normal 6 2 3 2 2 2 3 2" xfId="6033" xr:uid="{4F553C03-EA57-4677-B0AC-6EF4626F764B}"/>
    <cellStyle name="Normal 6 2 3 2 2 2 4" xfId="4111" xr:uid="{D0C6E1CC-850D-4A91-B04A-3D9C60B73714}"/>
    <cellStyle name="Normal 6 2 3 2 2 3" xfId="2389" xr:uid="{9D39B8AC-B651-42BE-A28E-577E5B097CB4}"/>
    <cellStyle name="Normal 6 2 3 2 2 3 2" xfId="2390" xr:uid="{179F28CC-DC10-4A98-8165-CFD419C88840}"/>
    <cellStyle name="Normal 6 2 3 2 2 3 2 2" xfId="6034" xr:uid="{3E8941C7-4C8A-4029-B787-D9A83025B054}"/>
    <cellStyle name="Normal 6 2 3 2 2 3 3" xfId="6035" xr:uid="{730A7B59-9E4F-4524-A4C9-9E8BCEEAA535}"/>
    <cellStyle name="Normal 6 2 3 2 2 4" xfId="2391" xr:uid="{EAF32979-9841-4E90-BE38-15F0780DDF36}"/>
    <cellStyle name="Normal 6 2 3 2 2 4 2" xfId="6036" xr:uid="{A36EC7FF-5E01-4CCC-9923-2D7E44B1716C}"/>
    <cellStyle name="Normal 6 2 3 2 2 5" xfId="4112" xr:uid="{D6A01ECE-90E6-4A9D-9634-30D826D261C0}"/>
    <cellStyle name="Normal 6 2 3 2 3" xfId="599" xr:uid="{9F61B21F-D554-45ED-A788-D469E4EA9D58}"/>
    <cellStyle name="Normal 6 2 3 2 3 2" xfId="2392" xr:uid="{3DC652CF-6BFD-4200-A280-FC4B9C46A1F0}"/>
    <cellStyle name="Normal 6 2 3 2 3 2 2" xfId="2393" xr:uid="{049EE551-1085-446B-A9A7-B0CA03903936}"/>
    <cellStyle name="Normal 6 2 3 2 3 2 2 2" xfId="6037" xr:uid="{1B71DD50-B794-447B-865F-3D7B4D4C5568}"/>
    <cellStyle name="Normal 6 2 3 2 3 2 3" xfId="6038" xr:uid="{808EA15A-EB42-4A32-85B1-03F5585D147C}"/>
    <cellStyle name="Normal 6 2 3 2 3 3" xfId="2394" xr:uid="{7E884C24-3785-4A9B-BC78-D5C3E7615353}"/>
    <cellStyle name="Normal 6 2 3 2 3 3 2" xfId="6039" xr:uid="{E1E6153A-D626-4084-881A-89A82C8645C0}"/>
    <cellStyle name="Normal 6 2 3 2 3 4" xfId="4113" xr:uid="{A56F7ADD-FEA2-4F9F-960E-CA44EA4905C9}"/>
    <cellStyle name="Normal 6 2 3 2 4" xfId="2395" xr:uid="{301361CD-75B5-4DBB-9CCF-F53065A012FE}"/>
    <cellStyle name="Normal 6 2 3 2 4 2" xfId="2396" xr:uid="{A5F83023-C034-4225-A062-ED2CA38EB67C}"/>
    <cellStyle name="Normal 6 2 3 2 4 2 2" xfId="6040" xr:uid="{035C0067-DC0D-4299-A3C5-C45232DB4001}"/>
    <cellStyle name="Normal 6 2 3 2 4 3" xfId="6041" xr:uid="{7E377827-A125-4B6E-A84D-0491324A5D58}"/>
    <cellStyle name="Normal 6 2 3 2 5" xfId="2397" xr:uid="{6017DA2C-3239-42AA-ADF2-54468E3C4116}"/>
    <cellStyle name="Normal 6 2 3 2 5 2" xfId="6042" xr:uid="{C0B68B6E-450C-4904-B120-89039A163963}"/>
    <cellStyle name="Normal 6 2 3 2 6" xfId="4114" xr:uid="{514FA2A6-6BB4-48BE-9C9E-6B2CD83A7ED0}"/>
    <cellStyle name="Normal 6 2 3 3" xfId="246" xr:uid="{7F9B5683-8C97-445E-A2BC-CC3A17895D7A}"/>
    <cellStyle name="Normal 6 2 3 3 2" xfId="601" xr:uid="{3FCC597C-1C91-4967-90C5-9E8E78A1016E}"/>
    <cellStyle name="Normal 6 2 3 3 2 2" xfId="2398" xr:uid="{5FF5D1F4-1976-4725-A01F-55EBBB7E8392}"/>
    <cellStyle name="Normal 6 2 3 3 2 2 2" xfId="2399" xr:uid="{F2A549E8-468C-47A3-B074-301F989973C5}"/>
    <cellStyle name="Normal 6 2 3 3 2 2 2 2" xfId="6043" xr:uid="{79055CC4-1DCC-4C87-A656-25CB800EE390}"/>
    <cellStyle name="Normal 6 2 3 3 2 2 3" xfId="6044" xr:uid="{7EBF7521-5B86-4C5E-BAC8-D1D4047B9DC4}"/>
    <cellStyle name="Normal 6 2 3 3 2 3" xfId="2400" xr:uid="{EE2A4F49-CE66-4FDF-81D8-CB172F4AB11C}"/>
    <cellStyle name="Normal 6 2 3 3 2 3 2" xfId="6045" xr:uid="{5EEC9ACC-0F4A-468F-A1E4-0C45B56B4BE5}"/>
    <cellStyle name="Normal 6 2 3 3 2 4" xfId="4115" xr:uid="{1B6A1479-CFBC-49AA-A6C6-583562E14A54}"/>
    <cellStyle name="Normal 6 2 3 3 3" xfId="2401" xr:uid="{CAF1C645-4F84-4C38-9987-FDCD2C3F45A3}"/>
    <cellStyle name="Normal 6 2 3 3 3 2" xfId="2402" xr:uid="{24FB7500-DF29-48D6-8174-03B09B40A590}"/>
    <cellStyle name="Normal 6 2 3 3 3 2 2" xfId="6046" xr:uid="{EB0BF1C5-A090-4AF3-B73D-24FB30C05FB8}"/>
    <cellStyle name="Normal 6 2 3 3 3 3" xfId="6047" xr:uid="{4B97E5B6-C855-448C-BCC6-68C032D5ACEC}"/>
    <cellStyle name="Normal 6 2 3 3 4" xfId="2403" xr:uid="{64753267-08B4-473C-805D-5DDEB7229D92}"/>
    <cellStyle name="Normal 6 2 3 3 4 2" xfId="6048" xr:uid="{4C975B33-906C-49E2-81C7-012CFA29A25C}"/>
    <cellStyle name="Normal 6 2 3 3 5" xfId="4116" xr:uid="{3B43C1C8-E910-4DB0-855B-2405AA3AB888}"/>
    <cellStyle name="Normal 6 2 3 4" xfId="598" xr:uid="{B250020D-825C-4068-A908-6B1D22A2FA65}"/>
    <cellStyle name="Normal 6 2 3 4 2" xfId="2404" xr:uid="{59A46E74-154A-46BE-A278-5C49C687568E}"/>
    <cellStyle name="Normal 6 2 3 4 2 2" xfId="2405" xr:uid="{7016E54C-DEBF-4849-801B-915A7BFC2CE4}"/>
    <cellStyle name="Normal 6 2 3 4 2 2 2" xfId="6049" xr:uid="{F3CA42A5-BB9A-4B4A-AC29-5F040F3F0C42}"/>
    <cellStyle name="Normal 6 2 3 4 2 3" xfId="6050" xr:uid="{008F34C6-C2EA-49AD-9973-9E55B83B6779}"/>
    <cellStyle name="Normal 6 2 3 4 3" xfId="2406" xr:uid="{3FBA2CE7-7202-4E35-B35F-E9CE775372EB}"/>
    <cellStyle name="Normal 6 2 3 4 3 2" xfId="6051" xr:uid="{753CD70D-216F-4BD3-AF07-FF0239DDC3DF}"/>
    <cellStyle name="Normal 6 2 3 4 4" xfId="4117" xr:uid="{897E5A07-0F32-433F-82ED-E806C81DB8D1}"/>
    <cellStyle name="Normal 6 2 3 5" xfId="2407" xr:uid="{3EAF83E7-A5C4-4F3F-836D-BF70781F1618}"/>
    <cellStyle name="Normal 6 2 3 5 2" xfId="2408" xr:uid="{80B93B83-183E-44B4-A35B-035DF2BFCDE9}"/>
    <cellStyle name="Normal 6 2 3 5 2 2" xfId="6052" xr:uid="{6452F613-6118-4178-8575-4FE565FD5CDD}"/>
    <cellStyle name="Normal 6 2 3 5 3" xfId="6053" xr:uid="{6C7C6DCC-6039-411D-8622-2E29920280E9}"/>
    <cellStyle name="Normal 6 2 3 6" xfId="2409" xr:uid="{14B124DA-7E39-4DFE-ABEC-1A125CFB2940}"/>
    <cellStyle name="Normal 6 2 3 6 2" xfId="6054" xr:uid="{D240B4EE-B1CA-406A-BB82-0E05375D9BEC}"/>
    <cellStyle name="Normal 6 2 3 7" xfId="4118" xr:uid="{0DDBE049-9218-4B97-AC14-C3A61EBE05CB}"/>
    <cellStyle name="Normal 6 2 3 8" xfId="8894" xr:uid="{4F4C3046-71DD-4E21-8441-FA585FD28ED0}"/>
    <cellStyle name="Normal 6 2 4" xfId="247" xr:uid="{3D10FE54-167A-4472-8F77-4B0406A4B4E7}"/>
    <cellStyle name="Normal 6 2 4 2" xfId="248" xr:uid="{DA37E9DB-14ED-48ED-985B-4BDC5F80A9E9}"/>
    <cellStyle name="Normal 6 2 4 2 2" xfId="249" xr:uid="{E9697D37-5C12-4C17-BE14-4C4BE5F1C96F}"/>
    <cellStyle name="Normal 6 2 4 2 2 2" xfId="604" xr:uid="{F3BB1CB3-4A6A-465F-9B1D-F151644D251E}"/>
    <cellStyle name="Normal 6 2 4 2 2 2 2" xfId="2410" xr:uid="{B77D37C4-E348-4FD8-8BDD-35E1BC752FBF}"/>
    <cellStyle name="Normal 6 2 4 2 2 2 2 2" xfId="2411" xr:uid="{B95522CB-C956-4B2F-9087-3BBDEBDB29F3}"/>
    <cellStyle name="Normal 6 2 4 2 2 2 2 2 2" xfId="6055" xr:uid="{C1AE88FF-50D2-4A83-A5FC-A14A15C25A47}"/>
    <cellStyle name="Normal 6 2 4 2 2 2 2 3" xfId="6056" xr:uid="{22D600CB-DAE4-4E8B-B5E2-7E9DD09D845B}"/>
    <cellStyle name="Normal 6 2 4 2 2 2 3" xfId="2412" xr:uid="{8016863E-9B2C-4555-BBBF-F0AEFC644FC3}"/>
    <cellStyle name="Normal 6 2 4 2 2 2 3 2" xfId="6057" xr:uid="{42932E58-04A3-4FDB-B107-4674233B1E7F}"/>
    <cellStyle name="Normal 6 2 4 2 2 2 4" xfId="4119" xr:uid="{353B7401-9CCC-4097-96AC-5B72BA05C4DD}"/>
    <cellStyle name="Normal 6 2 4 2 2 3" xfId="2413" xr:uid="{6A5FE2CD-66A4-48A7-BD42-001A8DBC1801}"/>
    <cellStyle name="Normal 6 2 4 2 2 3 2" xfId="2414" xr:uid="{14AB09F6-1981-411F-8C8E-D9A50380706F}"/>
    <cellStyle name="Normal 6 2 4 2 2 3 2 2" xfId="6058" xr:uid="{68922746-C90B-417E-8379-BF561A30B61D}"/>
    <cellStyle name="Normal 6 2 4 2 2 3 3" xfId="6059" xr:uid="{2664B130-9F91-4F0D-A4F9-DF49AED62406}"/>
    <cellStyle name="Normal 6 2 4 2 2 4" xfId="2415" xr:uid="{74EF5AF9-0D9F-4420-92D4-77DA294AFDD4}"/>
    <cellStyle name="Normal 6 2 4 2 2 4 2" xfId="6060" xr:uid="{D036A161-D6BE-44C4-84ED-554030C5177B}"/>
    <cellStyle name="Normal 6 2 4 2 2 5" xfId="4120" xr:uid="{2F2B00B0-826F-421C-967C-326A0C2E4C81}"/>
    <cellStyle name="Normal 6 2 4 2 3" xfId="603" xr:uid="{FBCEA30E-701F-457D-AB8B-053A588AFBBA}"/>
    <cellStyle name="Normal 6 2 4 2 3 2" xfId="2416" xr:uid="{032A7D43-6833-4C04-8EB8-0FBED667892D}"/>
    <cellStyle name="Normal 6 2 4 2 3 2 2" xfId="2417" xr:uid="{7078AE98-42D1-4E0C-B1E9-E41AAF00C45B}"/>
    <cellStyle name="Normal 6 2 4 2 3 2 2 2" xfId="6061" xr:uid="{23B792A0-0B30-41A8-9958-886BF80398DD}"/>
    <cellStyle name="Normal 6 2 4 2 3 2 3" xfId="6062" xr:uid="{F8308678-4C84-4CA9-87EE-4BE3F2D5F1C3}"/>
    <cellStyle name="Normal 6 2 4 2 3 3" xfId="2418" xr:uid="{704FFF09-AA5C-4AEB-B1F7-0538708C3B06}"/>
    <cellStyle name="Normal 6 2 4 2 3 3 2" xfId="6063" xr:uid="{4088DFB7-94B1-4640-BB26-DCF65F12BEF7}"/>
    <cellStyle name="Normal 6 2 4 2 3 4" xfId="4121" xr:uid="{B35DB618-ADFE-4FFA-8A9B-1BAF67B88865}"/>
    <cellStyle name="Normal 6 2 4 2 4" xfId="2419" xr:uid="{CBBCB267-9566-4D88-8A65-AD7E6884E6E3}"/>
    <cellStyle name="Normal 6 2 4 2 4 2" xfId="2420" xr:uid="{D880E506-3DFD-46D5-B8EA-44B390AC71E6}"/>
    <cellStyle name="Normal 6 2 4 2 4 2 2" xfId="6064" xr:uid="{D32331A5-62FB-4E5C-A14B-F35EFA9E1190}"/>
    <cellStyle name="Normal 6 2 4 2 4 3" xfId="6065" xr:uid="{A174FBEB-2BAF-4784-A73A-0B8B4F5481D5}"/>
    <cellStyle name="Normal 6 2 4 2 5" xfId="2421" xr:uid="{CE30D221-0ACA-4E33-B672-281B54751C6C}"/>
    <cellStyle name="Normal 6 2 4 2 5 2" xfId="6066" xr:uid="{B4BDD4F3-670E-49AA-9FE7-2BC5CDF9E1AF}"/>
    <cellStyle name="Normal 6 2 4 2 6" xfId="4122" xr:uid="{5CF52D67-A4B5-4CE7-AE27-DF8DC1950078}"/>
    <cellStyle name="Normal 6 2 4 3" xfId="250" xr:uid="{236970D8-D211-4397-853D-2715C230E880}"/>
    <cellStyle name="Normal 6 2 4 3 2" xfId="605" xr:uid="{D52260B6-BD46-4C54-828F-BDCED44D99D4}"/>
    <cellStyle name="Normal 6 2 4 3 2 2" xfId="2422" xr:uid="{AD10E60D-189A-4278-96A9-EAE05C047913}"/>
    <cellStyle name="Normal 6 2 4 3 2 2 2" xfId="2423" xr:uid="{AB3E4712-9EBD-40ED-8D2A-873A4FBEA1D2}"/>
    <cellStyle name="Normal 6 2 4 3 2 2 2 2" xfId="6067" xr:uid="{643F2B9C-2D98-4B2B-91F5-3F2964D6C02B}"/>
    <cellStyle name="Normal 6 2 4 3 2 2 3" xfId="6068" xr:uid="{260D3694-D46C-4120-8A0D-0F302FA1B357}"/>
    <cellStyle name="Normal 6 2 4 3 2 3" xfId="2424" xr:uid="{C0E5BBB3-5E44-447C-A09E-BC7DB0D1E5C5}"/>
    <cellStyle name="Normal 6 2 4 3 2 3 2" xfId="6069" xr:uid="{2818E655-AE88-4A08-852D-3747B068919B}"/>
    <cellStyle name="Normal 6 2 4 3 2 4" xfId="4123" xr:uid="{B330C3C9-ECBA-4A79-B132-3F81721E8588}"/>
    <cellStyle name="Normal 6 2 4 3 3" xfId="2425" xr:uid="{AD9A9526-D34C-48A2-A96D-A44BA7E4B619}"/>
    <cellStyle name="Normal 6 2 4 3 3 2" xfId="2426" xr:uid="{D0084D5E-B89A-4CF2-88DD-FB7B3B4F51D6}"/>
    <cellStyle name="Normal 6 2 4 3 3 2 2" xfId="6070" xr:uid="{5D6BDC4C-47F3-42F6-8A4A-CD73C867030C}"/>
    <cellStyle name="Normal 6 2 4 3 3 3" xfId="6071" xr:uid="{A2D352BD-EAEB-48BB-8200-CA5976D407DF}"/>
    <cellStyle name="Normal 6 2 4 3 4" xfId="2427" xr:uid="{96F3DED3-1A6B-4A46-A2A5-B5D52F7D835F}"/>
    <cellStyle name="Normal 6 2 4 3 4 2" xfId="6072" xr:uid="{CDDD7302-D1B9-4D87-B5F8-359091DAEC6E}"/>
    <cellStyle name="Normal 6 2 4 3 5" xfId="4124" xr:uid="{20C03786-4E28-4EEA-BAD2-6400716D7652}"/>
    <cellStyle name="Normal 6 2 4 4" xfId="602" xr:uid="{E15646F4-B670-4629-9C93-0BFF29EAD1D9}"/>
    <cellStyle name="Normal 6 2 4 4 2" xfId="2428" xr:uid="{F01EE594-DB35-48B4-95A4-EBF5B8A8979E}"/>
    <cellStyle name="Normal 6 2 4 4 2 2" xfId="2429" xr:uid="{A4A8FE6B-B37A-4823-A1F3-C9AA04FD56A8}"/>
    <cellStyle name="Normal 6 2 4 4 2 2 2" xfId="6073" xr:uid="{CEB88660-F336-4088-A28C-9C0B050529CF}"/>
    <cellStyle name="Normal 6 2 4 4 2 3" xfId="6074" xr:uid="{D5D77575-2AB1-4408-AF4B-3DFE7F6A23C1}"/>
    <cellStyle name="Normal 6 2 4 4 3" xfId="2430" xr:uid="{5B8E901F-8374-4DA3-905C-327E77FACCFE}"/>
    <cellStyle name="Normal 6 2 4 4 3 2" xfId="6075" xr:uid="{B99BCAB6-2CEB-41AB-B876-3637E8266C0C}"/>
    <cellStyle name="Normal 6 2 4 4 4" xfId="4125" xr:uid="{9B737B13-6431-4738-AAFF-110C5D12C959}"/>
    <cellStyle name="Normal 6 2 4 5" xfId="2431" xr:uid="{2EF9A25E-124A-41F3-8ACE-475166945207}"/>
    <cellStyle name="Normal 6 2 4 5 2" xfId="2432" xr:uid="{5B1BC425-851D-4617-BD8C-FB3B0AE098C7}"/>
    <cellStyle name="Normal 6 2 4 5 2 2" xfId="6076" xr:uid="{09F970EE-334C-4BFB-94A8-D350FEBA7C61}"/>
    <cellStyle name="Normal 6 2 4 5 3" xfId="6077" xr:uid="{DFEBD88A-1AD0-4301-9C00-DC6622D6C533}"/>
    <cellStyle name="Normal 6 2 4 6" xfId="2433" xr:uid="{1C77054E-40A1-440B-A63D-B83F79417360}"/>
    <cellStyle name="Normal 6 2 4 6 2" xfId="6078" xr:uid="{B6A8FDE5-9362-42A4-B88B-6FFCBA618716}"/>
    <cellStyle name="Normal 6 2 4 7" xfId="4126" xr:uid="{D1E918D9-6664-436B-BC55-DE43CF327958}"/>
    <cellStyle name="Normal 6 2 4 8" xfId="8895" xr:uid="{29FB3D1C-736A-4E8B-9131-46FFCFE4657A}"/>
    <cellStyle name="Normal 6 2 5" xfId="251" xr:uid="{9493336E-EDB7-4571-80E1-F4CF0038F370}"/>
    <cellStyle name="Normal 6 2 5 2" xfId="252" xr:uid="{2C669439-1DAE-4725-90DB-F4416ECB727B}"/>
    <cellStyle name="Normal 6 2 5 2 2" xfId="607" xr:uid="{1F933090-8F08-4B0B-889A-6F828C5F2F88}"/>
    <cellStyle name="Normal 6 2 5 2 2 2" xfId="2434" xr:uid="{964588BB-FD66-4197-A39A-D9801D7416D5}"/>
    <cellStyle name="Normal 6 2 5 2 2 2 2" xfId="2435" xr:uid="{5157C044-34D4-4000-ADF6-12184DA5B35F}"/>
    <cellStyle name="Normal 6 2 5 2 2 2 2 2" xfId="6079" xr:uid="{67B8D6CC-F84C-4F05-BDD7-D072692A7AD7}"/>
    <cellStyle name="Normal 6 2 5 2 2 2 3" xfId="6080" xr:uid="{A0216FA8-01A1-4C53-8741-3A2F93E3745F}"/>
    <cellStyle name="Normal 6 2 5 2 2 3" xfId="2436" xr:uid="{E6F8A12B-3DCA-4B70-8668-8732AC799A94}"/>
    <cellStyle name="Normal 6 2 5 2 2 3 2" xfId="6081" xr:uid="{FAF4C2A2-7511-49D9-847F-DBF421830059}"/>
    <cellStyle name="Normal 6 2 5 2 2 4" xfId="4127" xr:uid="{A108F725-83A3-4072-8976-041882C29AA1}"/>
    <cellStyle name="Normal 6 2 5 2 3" xfId="2437" xr:uid="{3F876F3B-8CBD-4BE4-9F91-CB36339D805E}"/>
    <cellStyle name="Normal 6 2 5 2 3 2" xfId="2438" xr:uid="{30E70C5F-4CB5-4F76-810E-2C23C9B198DC}"/>
    <cellStyle name="Normal 6 2 5 2 3 2 2" xfId="6082" xr:uid="{244E7860-DF76-41B7-8541-F1CB6C4EA64E}"/>
    <cellStyle name="Normal 6 2 5 2 3 3" xfId="6083" xr:uid="{EA61DC1E-D053-40D6-AEC0-0C215D53CC87}"/>
    <cellStyle name="Normal 6 2 5 2 4" xfId="2439" xr:uid="{AA8A9D91-977D-4226-BA6D-722884BACDA6}"/>
    <cellStyle name="Normal 6 2 5 2 4 2" xfId="6084" xr:uid="{F72894A5-F288-4A45-A0E9-47ED963829C0}"/>
    <cellStyle name="Normal 6 2 5 2 5" xfId="4128" xr:uid="{8DBDC9E2-1969-4FD7-8C50-CA69781E8EBB}"/>
    <cellStyle name="Normal 6 2 5 3" xfId="606" xr:uid="{9614A4DB-42A6-4B38-B66D-4218792F8CDF}"/>
    <cellStyle name="Normal 6 2 5 3 2" xfId="2440" xr:uid="{818B01A3-1376-41AA-91B2-392DE18C598A}"/>
    <cellStyle name="Normal 6 2 5 3 2 2" xfId="2441" xr:uid="{D4249C6B-FCCC-4993-ABC3-AFD0EC8699EC}"/>
    <cellStyle name="Normal 6 2 5 3 2 2 2" xfId="6085" xr:uid="{CB48843B-E66D-453C-B73A-AAEC102036B5}"/>
    <cellStyle name="Normal 6 2 5 3 2 3" xfId="6086" xr:uid="{1874425A-CE32-44CA-B455-7A58F74EAE89}"/>
    <cellStyle name="Normal 6 2 5 3 3" xfId="2442" xr:uid="{7AA6706D-6445-41CC-963E-F89C513A5777}"/>
    <cellStyle name="Normal 6 2 5 3 3 2" xfId="6087" xr:uid="{368E424B-FF99-466C-9F09-3EDE0DB5891A}"/>
    <cellStyle name="Normal 6 2 5 3 4" xfId="4129" xr:uid="{FD84C8AC-3B70-4243-90FC-75B8DB6AF82A}"/>
    <cellStyle name="Normal 6 2 5 4" xfId="2443" xr:uid="{9525E823-73CF-418C-802A-BA38D46C6B59}"/>
    <cellStyle name="Normal 6 2 5 4 2" xfId="2444" xr:uid="{14D382BE-E5CB-43D8-81E4-3EA35C6598A2}"/>
    <cellStyle name="Normal 6 2 5 4 2 2" xfId="6088" xr:uid="{20CAB4EA-49E9-4B71-A42D-DE2598F179F6}"/>
    <cellStyle name="Normal 6 2 5 4 3" xfId="6089" xr:uid="{C2A79EC0-8773-4099-8B73-742F6CACBBC8}"/>
    <cellStyle name="Normal 6 2 5 5" xfId="2445" xr:uid="{631F3417-FAF7-492D-A72D-65E64EB04CC6}"/>
    <cellStyle name="Normal 6 2 5 5 2" xfId="6090" xr:uid="{8B635633-7335-4B0E-991E-F660B167203B}"/>
    <cellStyle name="Normal 6 2 5 6" xfId="4130" xr:uid="{273FF804-7BA0-4009-8BB9-1343F8D2C7BA}"/>
    <cellStyle name="Normal 6 2 6" xfId="253" xr:uid="{65740A59-F2FD-4B29-9B83-5B19FA472908}"/>
    <cellStyle name="Normal 6 2 6 2" xfId="254" xr:uid="{094B3A35-D8C7-4A12-AC78-5852D1E28F45}"/>
    <cellStyle name="Normal 6 2 6 2 2" xfId="609" xr:uid="{77542456-3AE0-4698-A49C-03315A2A29A7}"/>
    <cellStyle name="Normal 6 2 6 2 2 2" xfId="2446" xr:uid="{617B8B3E-20B2-4A58-A547-D94562D1C262}"/>
    <cellStyle name="Normal 6 2 6 2 2 2 2" xfId="2447" xr:uid="{2B9099A9-F9B2-4EB8-A25F-8D63F02185D4}"/>
    <cellStyle name="Normal 6 2 6 2 2 2 2 2" xfId="6091" xr:uid="{943C00FE-0A79-46B0-BFFD-6D296351A2EF}"/>
    <cellStyle name="Normal 6 2 6 2 2 2 3" xfId="6092" xr:uid="{5BF1ECE9-6C78-4DF5-8655-EA3058A81DF2}"/>
    <cellStyle name="Normal 6 2 6 2 2 3" xfId="2448" xr:uid="{839D6FB7-0F50-4C5B-84C6-A59B5532DDD4}"/>
    <cellStyle name="Normal 6 2 6 2 2 3 2" xfId="6093" xr:uid="{34706262-8C38-4937-B90C-5D8E068D75F2}"/>
    <cellStyle name="Normal 6 2 6 2 2 4" xfId="4131" xr:uid="{923D700A-A12B-44D4-B0C7-8EF0B65E8DB3}"/>
    <cellStyle name="Normal 6 2 6 2 3" xfId="2449" xr:uid="{AD7C623A-80BE-4434-8907-72AE1AB3EFF3}"/>
    <cellStyle name="Normal 6 2 6 2 3 2" xfId="2450" xr:uid="{01E9A691-3B15-4D49-A7EF-F0EBA1D82668}"/>
    <cellStyle name="Normal 6 2 6 2 3 2 2" xfId="6094" xr:uid="{CC4E99BB-B958-49DB-AE65-DBD033BC9796}"/>
    <cellStyle name="Normal 6 2 6 2 3 3" xfId="6095" xr:uid="{958ACEE0-B730-4A59-9AF3-6CCAB118107D}"/>
    <cellStyle name="Normal 6 2 6 2 4" xfId="2451" xr:uid="{DD3F65AB-DB48-4911-875F-89A36F832976}"/>
    <cellStyle name="Normal 6 2 6 2 4 2" xfId="6096" xr:uid="{5C22B8BE-1C25-45C0-8749-17E7178C6631}"/>
    <cellStyle name="Normal 6 2 6 2 5" xfId="4132" xr:uid="{4F47AF4E-D96E-4923-8A57-85B70C4908A7}"/>
    <cellStyle name="Normal 6 2 6 3" xfId="608" xr:uid="{DAE7AF95-5D6C-4683-907E-BEDB2D40797E}"/>
    <cellStyle name="Normal 6 2 6 3 2" xfId="2452" xr:uid="{8C7FA7EF-D936-45C1-BB6E-667ABA036A12}"/>
    <cellStyle name="Normal 6 2 6 3 2 2" xfId="2453" xr:uid="{0658202A-41BF-4F63-8A64-B98B3E03A0F1}"/>
    <cellStyle name="Normal 6 2 6 3 2 2 2" xfId="6097" xr:uid="{A74D62C9-805B-4822-9880-EDFB66855180}"/>
    <cellStyle name="Normal 6 2 6 3 2 3" xfId="6098" xr:uid="{08A4A9C6-3088-48B4-BE11-39A09D77CEB2}"/>
    <cellStyle name="Normal 6 2 6 3 3" xfId="2454" xr:uid="{83C36723-C96F-4CE1-945F-214468C72024}"/>
    <cellStyle name="Normal 6 2 6 3 3 2" xfId="6099" xr:uid="{11F42F38-1330-4179-8177-CA9E2B696E46}"/>
    <cellStyle name="Normal 6 2 6 3 4" xfId="4133" xr:uid="{B73927FD-5FC9-4CFA-996D-CB2D4F37AE82}"/>
    <cellStyle name="Normal 6 2 6 4" xfId="2455" xr:uid="{C721C9ED-0365-4758-B033-8A22B9F0FE64}"/>
    <cellStyle name="Normal 6 2 6 4 2" xfId="2456" xr:uid="{6B2D11C0-BFFB-43E8-B204-41565C92D490}"/>
    <cellStyle name="Normal 6 2 6 4 2 2" xfId="6100" xr:uid="{FE581F4A-8A60-4C69-A737-2A15BEAA4A88}"/>
    <cellStyle name="Normal 6 2 6 4 3" xfId="6101" xr:uid="{963C3682-093F-49F3-B56F-15041B54D250}"/>
    <cellStyle name="Normal 6 2 6 5" xfId="2457" xr:uid="{85F2ED25-0610-4258-8A14-1EF743D0FBA7}"/>
    <cellStyle name="Normal 6 2 6 5 2" xfId="6102" xr:uid="{B78342C7-622C-43F6-8E55-47C044F0951C}"/>
    <cellStyle name="Normal 6 2 6 6" xfId="4134" xr:uid="{00AF9F01-EDC1-442C-BDD5-A63C3553C4C6}"/>
    <cellStyle name="Normal 6 2 7" xfId="255" xr:uid="{7343BED2-DCA6-4262-88B4-C112B465B5DD}"/>
    <cellStyle name="Normal 6 2 7 2" xfId="256" xr:uid="{2BB113BD-03FB-4AAE-9F7E-E2BE4A0DC2DE}"/>
    <cellStyle name="Normal 6 2 7 2 2" xfId="611" xr:uid="{0F629009-F3C0-4762-823B-F14BECE0B4BD}"/>
    <cellStyle name="Normal 6 2 7 2 2 2" xfId="2458" xr:uid="{374267AE-0CFE-4F84-A1BE-CA7375FE66CE}"/>
    <cellStyle name="Normal 6 2 7 2 2 2 2" xfId="2459" xr:uid="{FB4306FC-7EF3-457F-A5E7-D87BCBD9C3E8}"/>
    <cellStyle name="Normal 6 2 7 2 2 2 2 2" xfId="6103" xr:uid="{EE01A821-B399-409D-92CA-2592EDE3CC86}"/>
    <cellStyle name="Normal 6 2 7 2 2 2 3" xfId="6104" xr:uid="{8D56D827-54D3-4DCD-A687-7EEB6F66127C}"/>
    <cellStyle name="Normal 6 2 7 2 2 3" xfId="2460" xr:uid="{3B8D2BE3-C533-44F0-AAAF-E7E57E2C49CE}"/>
    <cellStyle name="Normal 6 2 7 2 2 3 2" xfId="6105" xr:uid="{53F3F31C-D05E-427E-A6DE-4D4C2F054705}"/>
    <cellStyle name="Normal 6 2 7 2 2 4" xfId="4135" xr:uid="{71F0DA4B-21ED-48C5-8BA4-878D819FC784}"/>
    <cellStyle name="Normal 6 2 7 2 3" xfId="2461" xr:uid="{57685A59-88BB-4058-A9C3-6CF1E14A4795}"/>
    <cellStyle name="Normal 6 2 7 2 3 2" xfId="2462" xr:uid="{A27CD6DE-E8CD-43C8-9CF8-8A43955D2235}"/>
    <cellStyle name="Normal 6 2 7 2 3 2 2" xfId="6106" xr:uid="{764E59D8-D33C-4573-A30A-68E560BCDA6B}"/>
    <cellStyle name="Normal 6 2 7 2 3 3" xfId="6107" xr:uid="{B80DB712-BBE6-41B6-875D-99940A73D8F4}"/>
    <cellStyle name="Normal 6 2 7 2 4" xfId="2463" xr:uid="{605FCE21-5078-4682-9629-F23FA1EE7275}"/>
    <cellStyle name="Normal 6 2 7 2 4 2" xfId="6108" xr:uid="{15D5DB6F-08C0-4C91-9AC8-D21AE2FD0DF4}"/>
    <cellStyle name="Normal 6 2 7 2 5" xfId="4136" xr:uid="{F8D33234-BF33-400E-A108-435C4DC19348}"/>
    <cellStyle name="Normal 6 2 7 3" xfId="610" xr:uid="{C6DADD13-36A5-438E-B20D-0E10BA01033E}"/>
    <cellStyle name="Normal 6 2 7 3 2" xfId="2464" xr:uid="{0E5D456E-1D53-46FB-97A2-3CCA7EFD71A1}"/>
    <cellStyle name="Normal 6 2 7 3 2 2" xfId="2465" xr:uid="{E5371EBD-C1AB-4F63-B45E-9EE7D49FE4EF}"/>
    <cellStyle name="Normal 6 2 7 3 2 2 2" xfId="6109" xr:uid="{56C51133-9FE6-4C55-931E-4CC95893AC61}"/>
    <cellStyle name="Normal 6 2 7 3 2 3" xfId="6110" xr:uid="{93F2DF01-CC10-472B-BE2B-CB4F0E78131D}"/>
    <cellStyle name="Normal 6 2 7 3 3" xfId="2466" xr:uid="{A4E89540-C691-4DEB-A855-537DECF13E17}"/>
    <cellStyle name="Normal 6 2 7 3 3 2" xfId="6111" xr:uid="{20CE4C2F-55C4-4B71-BC2F-2BB479C84C76}"/>
    <cellStyle name="Normal 6 2 7 3 4" xfId="4137" xr:uid="{3A83F4C9-4286-4B3E-8ACF-3D80A984F3F2}"/>
    <cellStyle name="Normal 6 2 7 4" xfId="2467" xr:uid="{BC11B7D2-0379-40E8-A407-3BB450FC4DBB}"/>
    <cellStyle name="Normal 6 2 7 4 2" xfId="2468" xr:uid="{08514F69-A646-44F4-A363-99A534CB40CB}"/>
    <cellStyle name="Normal 6 2 7 4 2 2" xfId="6112" xr:uid="{A71750BE-B17C-410F-B3B7-A030F36C12EF}"/>
    <cellStyle name="Normal 6 2 7 4 3" xfId="6113" xr:uid="{7448D0DE-6FBF-46F1-88A7-560DEB0BC10C}"/>
    <cellStyle name="Normal 6 2 7 5" xfId="2469" xr:uid="{2002AB35-947A-4C8C-8CA6-AC18FABCBE4E}"/>
    <cellStyle name="Normal 6 2 7 5 2" xfId="6114" xr:uid="{E67F43F0-53B0-41AC-875E-B6249104A859}"/>
    <cellStyle name="Normal 6 2 7 6" xfId="4138" xr:uid="{35865049-376B-4C13-98D4-8C4FC497AA44}"/>
    <cellStyle name="Normal 6 2 8" xfId="257" xr:uid="{56762888-E979-4E43-830B-9AF2C82CA754}"/>
    <cellStyle name="Normal 6 2 8 2" xfId="612" xr:uid="{1038E393-E85E-4F88-BC66-B1FBC29E1B14}"/>
    <cellStyle name="Normal 6 2 8 2 2" xfId="2470" xr:uid="{E7AF0D07-D346-4AF2-9A2E-5072656919A1}"/>
    <cellStyle name="Normal 6 2 8 2 2 2" xfId="2471" xr:uid="{F8D8BAF9-342D-4929-AF53-BC6EC5B59439}"/>
    <cellStyle name="Normal 6 2 8 2 2 2 2" xfId="6115" xr:uid="{697AE47F-43BC-4E86-8A33-F731E42A08A5}"/>
    <cellStyle name="Normal 6 2 8 2 2 3" xfId="6116" xr:uid="{22C6E41A-3973-4CE8-95D8-D3F16E5A08C6}"/>
    <cellStyle name="Normal 6 2 8 2 3" xfId="2472" xr:uid="{028DD749-5135-40CF-AB8E-250CB5570129}"/>
    <cellStyle name="Normal 6 2 8 2 3 2" xfId="6117" xr:uid="{1D3EE7FB-2DB2-4B66-AB5F-F1B4BA32134C}"/>
    <cellStyle name="Normal 6 2 8 2 4" xfId="4139" xr:uid="{E9AD100E-51EF-4537-B754-307EE47D1BBF}"/>
    <cellStyle name="Normal 6 2 8 3" xfId="2473" xr:uid="{F3CAFC8B-B653-4A24-8A65-BC3620D0C657}"/>
    <cellStyle name="Normal 6 2 8 3 2" xfId="2474" xr:uid="{A36DADA7-E212-49D5-BF84-FB84FFFD5E74}"/>
    <cellStyle name="Normal 6 2 8 3 2 2" xfId="6118" xr:uid="{12CFAA8E-3130-4870-ABFD-C9671379E517}"/>
    <cellStyle name="Normal 6 2 8 3 3" xfId="6119" xr:uid="{FAE666E7-97B0-4218-9F22-0E03F1ACCA88}"/>
    <cellStyle name="Normal 6 2 8 4" xfId="2475" xr:uid="{3A4A960D-DEB1-4D9F-B4D2-9C8097D60E87}"/>
    <cellStyle name="Normal 6 2 8 4 2" xfId="6120" xr:uid="{5FE86C70-D3F5-424B-93B1-1B19A071E222}"/>
    <cellStyle name="Normal 6 2 8 5" xfId="4140" xr:uid="{62D149CF-84C0-4959-838C-76B5CAAD44F7}"/>
    <cellStyle name="Normal 6 2 9" xfId="581" xr:uid="{9F91BE98-14A1-42F0-B7B4-C3473EBD53DE}"/>
    <cellStyle name="Normal 6 2 9 2" xfId="2476" xr:uid="{263DF14B-45EC-4BB5-BA14-683CBEA7AE19}"/>
    <cellStyle name="Normal 6 2 9 2 2" xfId="2477" xr:uid="{93006EFD-FD6A-4889-933A-6E08CDD507A5}"/>
    <cellStyle name="Normal 6 2 9 2 2 2" xfId="6121" xr:uid="{EB1084C4-5640-4310-99DC-6EC180CF2B07}"/>
    <cellStyle name="Normal 6 2 9 2 3" xfId="6122" xr:uid="{70B223D8-7763-4F67-B889-E89868554938}"/>
    <cellStyle name="Normal 6 2 9 3" xfId="2478" xr:uid="{79325AA9-1927-4993-A241-BD6FCAB55039}"/>
    <cellStyle name="Normal 6 2 9 3 2" xfId="6123" xr:uid="{16893BF8-7F7E-462A-9D40-01C064705484}"/>
    <cellStyle name="Normal 6 2 9 4" xfId="4141" xr:uid="{3238A01A-88C4-4EE9-8B22-88ADD9AC8A61}"/>
    <cellStyle name="Normal 6 20" xfId="8891" xr:uid="{1F2728EE-8CE6-4F1A-8208-C83CB5011862}"/>
    <cellStyle name="Normal 6 3" xfId="258" xr:uid="{8F782FA9-C165-4CA3-952B-99E8BA1DF6B7}"/>
    <cellStyle name="Normal 6 3 10" xfId="613" xr:uid="{1CF74C5E-EB95-443F-B301-9029CA4B5AB6}"/>
    <cellStyle name="Normal 6 3 10 2" xfId="2479" xr:uid="{7E5869CA-7080-4AFE-9248-91195B255F44}"/>
    <cellStyle name="Normal 6 3 10 2 2" xfId="2480" xr:uid="{C19D9772-8494-4B1B-BBE7-63B45B4304FB}"/>
    <cellStyle name="Normal 6 3 10 2 2 2" xfId="6124" xr:uid="{B1DB1A17-1EF2-49A5-92A5-C75A9729E1C7}"/>
    <cellStyle name="Normal 6 3 10 2 3" xfId="6125" xr:uid="{10752994-AC58-498B-86C1-8781394A73DD}"/>
    <cellStyle name="Normal 6 3 10 3" xfId="2481" xr:uid="{D07F3A49-2E36-4D0C-83D1-A3CAB3C8DBC5}"/>
    <cellStyle name="Normal 6 3 10 3 2" xfId="6126" xr:uid="{4CE7F7D6-1B6C-4D0A-8ECE-93AFB8B4D8D2}"/>
    <cellStyle name="Normal 6 3 10 4" xfId="4142" xr:uid="{00A7B825-1A83-44DE-A98E-DA1347A5BFC0}"/>
    <cellStyle name="Normal 6 3 11" xfId="2482" xr:uid="{73524571-A1B2-40B7-B9C5-11FD8B6A2585}"/>
    <cellStyle name="Normal 6 3 11 2" xfId="2483" xr:uid="{7B27A9E1-DCCA-4B5C-A818-AF6B0BBCE23A}"/>
    <cellStyle name="Normal 6 3 11 2 2" xfId="6127" xr:uid="{4A2FD8BB-E7C0-4445-A9CE-BCFD98AB4F68}"/>
    <cellStyle name="Normal 6 3 11 3" xfId="6128" xr:uid="{B0C63E19-0DA3-4302-8BBE-989A0F222D33}"/>
    <cellStyle name="Normal 6 3 12" xfId="2484" xr:uid="{9C749524-89C6-4275-B877-20116DE966BA}"/>
    <cellStyle name="Normal 6 3 12 2" xfId="2485" xr:uid="{0E19F1FB-6739-45BE-85F8-92538DBC8C82}"/>
    <cellStyle name="Normal 6 3 12 2 2" xfId="6129" xr:uid="{573EC7D0-2439-4566-A555-0D51AD09886B}"/>
    <cellStyle name="Normal 6 3 12 3" xfId="6130" xr:uid="{E6EFF3D3-8409-4F5A-A703-CD09FE9BDCCD}"/>
    <cellStyle name="Normal 6 3 13" xfId="2486" xr:uid="{9C80C3D4-C661-460A-B940-C7965BA6537F}"/>
    <cellStyle name="Normal 6 3 13 2" xfId="2487" xr:uid="{C1B05B68-6647-46C0-95F3-41BAB53B352D}"/>
    <cellStyle name="Normal 6 3 13 2 2" xfId="6131" xr:uid="{050E3A07-2A49-4828-949E-388BCCB5693D}"/>
    <cellStyle name="Normal 6 3 13 3" xfId="6132" xr:uid="{C0207044-8519-43ED-8FFC-0098148521A5}"/>
    <cellStyle name="Normal 6 3 14" xfId="2488" xr:uid="{164B47CF-8E61-4D53-B337-942B3B355634}"/>
    <cellStyle name="Normal 6 3 14 2" xfId="6133" xr:uid="{23C09405-60E2-4D98-B394-A2F62C5A1E49}"/>
    <cellStyle name="Normal 6 3 15" xfId="4143" xr:uid="{205DC3DC-4AF3-4E1E-90BB-0A1E44098184}"/>
    <cellStyle name="Normal 6 3 16" xfId="8896" xr:uid="{7F06C2D0-39EF-4441-9552-3D716BFC5FD5}"/>
    <cellStyle name="Normal 6 3 2" xfId="259" xr:uid="{53F86571-74A6-41A8-ACE0-B474E43C2260}"/>
    <cellStyle name="Normal 6 3 2 10" xfId="2489" xr:uid="{CA2A9F8F-BDAF-410B-B484-128DF645AE26}"/>
    <cellStyle name="Normal 6 3 2 10 2" xfId="2490" xr:uid="{BC7B0586-5E20-4360-BBDA-758D65DA87B9}"/>
    <cellStyle name="Normal 6 3 2 10 2 2" xfId="6134" xr:uid="{C0CD8DBF-C436-4E4E-99C9-249B8915AA95}"/>
    <cellStyle name="Normal 6 3 2 10 3" xfId="6135" xr:uid="{ABFCC351-C7CC-4093-BE8D-5C2A3506A36F}"/>
    <cellStyle name="Normal 6 3 2 11" xfId="2491" xr:uid="{7F8738E2-95FD-49BC-B0D4-F6E6D02AAAD0}"/>
    <cellStyle name="Normal 6 3 2 11 2" xfId="2492" xr:uid="{7CFAE821-ADCA-4709-B397-A45217ADD3A9}"/>
    <cellStyle name="Normal 6 3 2 11 2 2" xfId="6136" xr:uid="{5A950163-CE42-4AB3-B76C-D1A533ED33AA}"/>
    <cellStyle name="Normal 6 3 2 11 3" xfId="6137" xr:uid="{A5652612-60E9-487A-8798-AED3E84D5D2B}"/>
    <cellStyle name="Normal 6 3 2 12" xfId="2493" xr:uid="{2B41B677-AEBF-4D3D-BA12-371691DB2A24}"/>
    <cellStyle name="Normal 6 3 2 12 2" xfId="6138" xr:uid="{C00E507C-6CD2-42B2-AD68-C13D3664FE79}"/>
    <cellStyle name="Normal 6 3 2 13" xfId="4144" xr:uid="{6341205D-EAC2-47A5-AB0F-7FA442300912}"/>
    <cellStyle name="Normal 6 3 2 2" xfId="260" xr:uid="{87FBE12C-D3B4-456F-8D1A-E92227899326}"/>
    <cellStyle name="Normal 6 3 2 2 2" xfId="261" xr:uid="{70BF2903-00A9-4CE4-BE75-99DC27AF26DC}"/>
    <cellStyle name="Normal 6 3 2 2 2 2" xfId="262" xr:uid="{C9FFD8E8-3CD9-47FD-8FA9-BFD2DB032529}"/>
    <cellStyle name="Normal 6 3 2 2 2 2 10" xfId="6139" xr:uid="{AF6F103A-5776-4E2B-833C-A7A3AC8E65F0}"/>
    <cellStyle name="Normal 6 3 2 2 2 2 2" xfId="617" xr:uid="{4B145076-30D0-428A-8794-6EBBBF8A70D3}"/>
    <cellStyle name="Normal 6 3 2 2 2 2 2 2" xfId="2494" xr:uid="{09663EB7-FDAA-4136-99E4-62BAD2E59E82}"/>
    <cellStyle name="Normal 6 3 2 2 2 2 2 2 2" xfId="2495" xr:uid="{97D55E6F-1D67-48CD-AB4F-22EC053DBFC4}"/>
    <cellStyle name="Normal 6 3 2 2 2 2 2 2 2 2" xfId="6140" xr:uid="{F3B06FA6-3C5B-402D-9CEA-D21B6574CE79}"/>
    <cellStyle name="Normal 6 3 2 2 2 2 2 2 3" xfId="6141" xr:uid="{CE22B54A-019A-4395-A8F1-3596097F3BC7}"/>
    <cellStyle name="Normal 6 3 2 2 2 2 2 3" xfId="2496" xr:uid="{BA534084-6356-441C-87B2-A3C1ED081A16}"/>
    <cellStyle name="Normal 6 3 2 2 2 2 2 3 2" xfId="2497" xr:uid="{6922A617-CD3D-4FC6-926A-2EF58FFFA1E5}"/>
    <cellStyle name="Normal 6 3 2 2 2 2 2 3 2 2" xfId="6142" xr:uid="{BD967B08-3EB2-42B7-8F78-353665A3A40C}"/>
    <cellStyle name="Normal 6 3 2 2 2 2 2 3 3" xfId="2498" xr:uid="{CEFD4F7C-4091-4275-8261-F05CC281FB9C}"/>
    <cellStyle name="Normal 6 3 2 2 2 2 2 3 3 2" xfId="6143" xr:uid="{F67C53C4-8848-49EE-AC63-05BF39FDB890}"/>
    <cellStyle name="Normal 6 3 2 2 2 2 2 3 4" xfId="6144" xr:uid="{18BFE947-428D-4B16-9EFC-560DAF58FBC8}"/>
    <cellStyle name="Normal 6 3 2 2 2 2 2 4" xfId="2499" xr:uid="{877ABB5B-9F4A-47E1-8CE4-0001C66E0764}"/>
    <cellStyle name="Normal 6 3 2 2 2 2 2 4 2" xfId="2500" xr:uid="{5B1F0F23-D03B-478D-88B1-ED4E9E24EAD8}"/>
    <cellStyle name="Normal 6 3 2 2 2 2 2 4 2 2" xfId="6145" xr:uid="{C5D3A007-CFF2-4211-A96F-00D4B619DD2B}"/>
    <cellStyle name="Normal 6 3 2 2 2 2 2 4 3" xfId="6146" xr:uid="{9B7A7978-9AB1-4D42-BFF4-16A508D089DD}"/>
    <cellStyle name="Normal 6 3 2 2 2 2 2 5" xfId="2501" xr:uid="{B74D0F75-9E0F-4822-A595-D12B71E9F4AA}"/>
    <cellStyle name="Normal 6 3 2 2 2 2 2 5 2" xfId="6147" xr:uid="{1103DBA4-2483-443A-80CC-FB6F69803D08}"/>
    <cellStyle name="Normal 6 3 2 2 2 2 2 6" xfId="2502" xr:uid="{581A2FD6-11C6-46B7-BABB-EB3CAC4419C7}"/>
    <cellStyle name="Normal 6 3 2 2 2 2 2 6 2" xfId="2503" xr:uid="{432D73B0-3697-4366-8E17-DF48779EDCB5}"/>
    <cellStyle name="Normal 6 3 2 2 2 2 2 6 2 2" xfId="6148" xr:uid="{BD408410-14A6-4E3B-A80E-B18A0CC1B078}"/>
    <cellStyle name="Normal 6 3 2 2 2 2 2 6 3" xfId="6149" xr:uid="{7AD7CDCC-8DE6-4E65-9DD2-A625A9030782}"/>
    <cellStyle name="Normal 6 3 2 2 2 2 2 7" xfId="6150" xr:uid="{DA42DC88-706B-4008-92D0-EE81E7A1EE44}"/>
    <cellStyle name="Normal 6 3 2 2 2 2 2 8" xfId="7473" xr:uid="{FB72C1AF-A582-4D04-ABFA-829F24547BE9}"/>
    <cellStyle name="Normal 6 3 2 2 2 2 3" xfId="2504" xr:uid="{195D4BD3-08FB-4BEA-A630-C6CAC3CBA942}"/>
    <cellStyle name="Normal 6 3 2 2 2 2 3 2" xfId="2505" xr:uid="{017AF642-20D3-4677-B432-0077E0C7E82C}"/>
    <cellStyle name="Normal 6 3 2 2 2 2 3 2 2" xfId="6151" xr:uid="{1E7EC190-9D88-4489-BEE8-41D200AC2FC3}"/>
    <cellStyle name="Normal 6 3 2 2 2 2 3 3" xfId="6152" xr:uid="{6C35C011-4847-4628-84F2-E9AC2670EB6D}"/>
    <cellStyle name="Normal 6 3 2 2 2 2 4" xfId="2506" xr:uid="{9B51C84E-16BC-4BFF-8D3B-BD9E5949021C}"/>
    <cellStyle name="Normal 6 3 2 2 2 2 4 2" xfId="2507" xr:uid="{D97D36CD-138D-41D7-B9EA-2C86D7800F43}"/>
    <cellStyle name="Normal 6 3 2 2 2 2 4 2 2" xfId="6153" xr:uid="{706C8B39-4D0B-4E0E-B8B8-5EB8715B4032}"/>
    <cellStyle name="Normal 6 3 2 2 2 2 4 3" xfId="2508" xr:uid="{54F74514-1364-4DE6-BDE3-C743F989ABA7}"/>
    <cellStyle name="Normal 6 3 2 2 2 2 4 3 2" xfId="2509" xr:uid="{9185A565-03E8-4342-8FE8-64D7F168E0F5}"/>
    <cellStyle name="Normal 6 3 2 2 2 2 4 3 2 2" xfId="6154" xr:uid="{706D8835-00C8-4884-B98D-2A1AB5C967F6}"/>
    <cellStyle name="Normal 6 3 2 2 2 2 4 3 3" xfId="6155" xr:uid="{DA9CB892-35B8-4A3F-B0BD-3880C5A61265}"/>
    <cellStyle name="Normal 6 3 2 2 2 2 4 4" xfId="6156" xr:uid="{F827B713-6073-444D-9F84-5170B95EE24A}"/>
    <cellStyle name="Normal 6 3 2 2 2 2 4 5" xfId="7359" xr:uid="{422EC960-FAEC-4505-9523-C28B574FA53D}"/>
    <cellStyle name="Normal 6 3 2 2 2 2 4 6" xfId="7536" xr:uid="{1125A6F9-F1F0-4127-88A7-459B0BCC7C39}"/>
    <cellStyle name="Normal 6 3 2 2 2 2 5" xfId="2510" xr:uid="{A0EA23B9-B955-499F-A86B-C0432E7D7CA9}"/>
    <cellStyle name="Normal 6 3 2 2 2 2 5 2" xfId="2511" xr:uid="{80D1C72D-2E6E-480B-AD2C-3E72FF3C5D2D}"/>
    <cellStyle name="Normal 6 3 2 2 2 2 5 2 2" xfId="6157" xr:uid="{E5D18842-93E2-4915-8DED-7FCA7657347A}"/>
    <cellStyle name="Normal 6 3 2 2 2 2 5 3" xfId="6158" xr:uid="{850080F3-4AFA-4602-A609-E409E62849AE}"/>
    <cellStyle name="Normal 6 3 2 2 2 2 6" xfId="2512" xr:uid="{C7ECBBC2-69ED-4A21-A601-3AA8573C27F3}"/>
    <cellStyle name="Normal 6 3 2 2 2 2 6 2" xfId="6159" xr:uid="{33A363F2-1852-4020-9421-795C4CB8D129}"/>
    <cellStyle name="Normal 6 3 2 2 2 2 7" xfId="2513" xr:uid="{00F47E2D-3407-457D-ABE9-EEE35D0F09D1}"/>
    <cellStyle name="Normal 6 3 2 2 2 2 7 2" xfId="6160" xr:uid="{6A847F4B-C4B8-4F23-8D67-7936E11BE050}"/>
    <cellStyle name="Normal 6 3 2 2 2 2 8" xfId="2514" xr:uid="{B5FB2B40-19FE-42B9-9247-C7F8BE86E853}"/>
    <cellStyle name="Normal 6 3 2 2 2 2 8 2" xfId="2515" xr:uid="{4F8EC6D8-E91E-4EA0-93A2-C7B3FA091884}"/>
    <cellStyle name="Normal 6 3 2 2 2 2 8 2 2" xfId="6161" xr:uid="{B515504C-7408-4398-B6F3-94FAC423EAB3}"/>
    <cellStyle name="Normal 6 3 2 2 2 2 8 3" xfId="6162" xr:uid="{C5827B47-A44C-493E-9143-EBBF38D98529}"/>
    <cellStyle name="Normal 6 3 2 2 2 2 8 4" xfId="7528" xr:uid="{0E2EF382-92EB-4AE4-98C4-598F318D8D74}"/>
    <cellStyle name="Normal 6 3 2 2 2 2 9" xfId="6163" xr:uid="{FF8ECDC2-E61F-4C1F-BC12-7430D1B1E8E3}"/>
    <cellStyle name="Normal 6 3 2 2 2 2 9 2" xfId="6164" xr:uid="{95205CA5-C8E2-4558-8B24-F1BB918C1998}"/>
    <cellStyle name="Normal 6 3 2 2 2 3" xfId="616" xr:uid="{E5D6B32E-5FB2-41CD-B9E1-D7E427D8E914}"/>
    <cellStyle name="Normal 6 3 2 2 2 3 2" xfId="2516" xr:uid="{BB4E7453-6CBC-45AE-94C5-A76CDE6527AF}"/>
    <cellStyle name="Normal 6 3 2 2 2 3 2 2" xfId="2517" xr:uid="{2638880A-22BA-4B3C-8676-7A67B57E3147}"/>
    <cellStyle name="Normal 6 3 2 2 2 3 2 2 2" xfId="6165" xr:uid="{5AE1AEEF-A28B-4645-9A84-A3B648D52C3F}"/>
    <cellStyle name="Normal 6 3 2 2 2 3 2 3" xfId="6166" xr:uid="{EB395BCC-4A60-4159-823B-034C780532A8}"/>
    <cellStyle name="Normal 6 3 2 2 2 3 3" xfId="2518" xr:uid="{2E4BB05A-1AE3-446F-8D13-1F1097063683}"/>
    <cellStyle name="Normal 6 3 2 2 2 3 3 2" xfId="6167" xr:uid="{0AD367A5-EFB9-4F19-9036-B9DFA00C625C}"/>
    <cellStyle name="Normal 6 3 2 2 2 3 4" xfId="4145" xr:uid="{B3474BFD-9287-4412-90CD-CCE7A2698825}"/>
    <cellStyle name="Normal 6 3 2 2 2 4" xfId="2519" xr:uid="{20523683-D823-46BD-9C9D-4A686CC75ABA}"/>
    <cellStyle name="Normal 6 3 2 2 2 4 2" xfId="2520" xr:uid="{D8D6FF26-8842-475D-B470-5439A848E124}"/>
    <cellStyle name="Normal 6 3 2 2 2 4 2 2" xfId="6168" xr:uid="{309384A4-421F-4FF9-B4C7-D3B10750E7A8}"/>
    <cellStyle name="Normal 6 3 2 2 2 4 3" xfId="6169" xr:uid="{9EDB971B-8DA2-45A0-941E-69FCFE69CF7B}"/>
    <cellStyle name="Normal 6 3 2 2 2 5" xfId="2521" xr:uid="{B6076E36-93A8-4A64-9FDF-7F5E2BB25883}"/>
    <cellStyle name="Normal 6 3 2 2 2 5 2" xfId="6170" xr:uid="{DBDC15DC-041C-4B0C-8CDE-DC88E22257D7}"/>
    <cellStyle name="Normal 6 3 2 2 2 6" xfId="4146" xr:uid="{F376F788-B328-4DD6-9712-B61BEFA7C86B}"/>
    <cellStyle name="Normal 6 3 2 2 3" xfId="263" xr:uid="{DF820E03-5935-4727-B103-EB43259D5A39}"/>
    <cellStyle name="Normal 6 3 2 2 3 2" xfId="618" xr:uid="{95CAC0CF-3AB5-428E-81CC-D5DB828B62AC}"/>
    <cellStyle name="Normal 6 3 2 2 3 2 2" xfId="2522" xr:uid="{99DC066F-B5AB-4FFB-A741-17C44D1E6FCE}"/>
    <cellStyle name="Normal 6 3 2 2 3 2 2 2" xfId="2523" xr:uid="{AC84E40D-3DD9-47A8-B6F7-FD46DD557988}"/>
    <cellStyle name="Normal 6 3 2 2 3 2 2 2 2" xfId="6171" xr:uid="{1EF01923-45A8-430D-8235-DA6A7FECE2FF}"/>
    <cellStyle name="Normal 6 3 2 2 3 2 2 3" xfId="6172" xr:uid="{C52C6695-DA2E-4A7C-B73D-0F82C5192D12}"/>
    <cellStyle name="Normal 6 3 2 2 3 2 3" xfId="2524" xr:uid="{96F16821-44CD-4AAB-9CE9-92B291B837FE}"/>
    <cellStyle name="Normal 6 3 2 2 3 2 3 2" xfId="6173" xr:uid="{6F0B7006-8002-4AB0-B496-C7A3623DC5ED}"/>
    <cellStyle name="Normal 6 3 2 2 3 2 4" xfId="4147" xr:uid="{939D519A-B960-4463-8FC4-DDCF631751CB}"/>
    <cellStyle name="Normal 6 3 2 2 3 3" xfId="2525" xr:uid="{67E56976-3D06-4263-89B5-FA741B42FBA4}"/>
    <cellStyle name="Normal 6 3 2 2 3 3 2" xfId="2526" xr:uid="{00C76F1F-46FD-43B6-B205-9A6826826A7F}"/>
    <cellStyle name="Normal 6 3 2 2 3 3 2 2" xfId="6174" xr:uid="{B1A42CA8-CC35-4C87-BD32-5690BC3510F8}"/>
    <cellStyle name="Normal 6 3 2 2 3 3 3" xfId="6175" xr:uid="{1A2D1DD2-CA3E-4B3E-8DB7-FBAF4F5335BF}"/>
    <cellStyle name="Normal 6 3 2 2 3 4" xfId="2527" xr:uid="{76534ABF-DAA4-4D10-A36A-4FFB8CEC821D}"/>
    <cellStyle name="Normal 6 3 2 2 3 4 2" xfId="6176" xr:uid="{9B8CF456-4FA9-4CF4-8830-8BEFE8865ACC}"/>
    <cellStyle name="Normal 6 3 2 2 3 5" xfId="4148" xr:uid="{E0C20493-FB9A-40D4-87BD-26703791DBAE}"/>
    <cellStyle name="Normal 6 3 2 2 4" xfId="615" xr:uid="{92924F4A-5493-43BC-8403-08505449A8EF}"/>
    <cellStyle name="Normal 6 3 2 2 4 2" xfId="2528" xr:uid="{5E112386-EC64-4293-B433-21AA1D04E4E5}"/>
    <cellStyle name="Normal 6 3 2 2 4 2 2" xfId="2529" xr:uid="{DC616C41-BFF6-4367-A02C-42D4979F6C6B}"/>
    <cellStyle name="Normal 6 3 2 2 4 2 2 2" xfId="6177" xr:uid="{1B710A08-5988-4B6E-9BBB-5AB3531AB75A}"/>
    <cellStyle name="Normal 6 3 2 2 4 2 3" xfId="6178" xr:uid="{7A171D59-9DC7-4951-B511-A66BE34AAB45}"/>
    <cellStyle name="Normal 6 3 2 2 4 3" xfId="2530" xr:uid="{F3F6E428-4ACF-4B97-8E34-15EE1931C49D}"/>
    <cellStyle name="Normal 6 3 2 2 4 3 2" xfId="6179" xr:uid="{B084600E-F30A-4C1E-A32D-5EE9201B9735}"/>
    <cellStyle name="Normal 6 3 2 2 4 4" xfId="4149" xr:uid="{BD3288FF-9B0F-4A0D-99D3-ACFE4E9B9237}"/>
    <cellStyle name="Normal 6 3 2 2 5" xfId="2531" xr:uid="{E22E8F46-66C2-4C9A-984F-4ECBD9DACD7E}"/>
    <cellStyle name="Normal 6 3 2 2 5 2" xfId="2532" xr:uid="{445CF16A-713C-4C52-8149-B6F4753A2B60}"/>
    <cellStyle name="Normal 6 3 2 2 5 2 2" xfId="6180" xr:uid="{FB9EED4E-2A68-4913-BBBB-095030F07708}"/>
    <cellStyle name="Normal 6 3 2 2 5 3" xfId="6181" xr:uid="{5D2576CA-5C6C-43B3-A6D2-285FCEFBAFF8}"/>
    <cellStyle name="Normal 6 3 2 2 6" xfId="2533" xr:uid="{6E10B495-092A-481D-A132-F36E63EA4276}"/>
    <cellStyle name="Normal 6 3 2 2 6 2" xfId="6182" xr:uid="{C17EC649-9A4E-4F49-8976-E654A7385B74}"/>
    <cellStyle name="Normal 6 3 2 2 7" xfId="4150" xr:uid="{F218F2C9-279E-4810-B83A-E9B392316F11}"/>
    <cellStyle name="Normal 6 3 2 3" xfId="264" xr:uid="{D9A6C53B-0ACC-4A48-BFFB-C559DDFBF540}"/>
    <cellStyle name="Normal 6 3 2 3 2" xfId="265" xr:uid="{378238C9-AEDE-45DE-B06B-ADF99B0C820E}"/>
    <cellStyle name="Normal 6 3 2 3 2 2" xfId="266" xr:uid="{B713353B-9527-4655-A714-70A5C880DC93}"/>
    <cellStyle name="Normal 6 3 2 3 2 2 2" xfId="621" xr:uid="{2B3A31DD-977D-4BF3-8141-5312F8F1A3E0}"/>
    <cellStyle name="Normal 6 3 2 3 2 2 2 2" xfId="2534" xr:uid="{5A50F45E-3E81-4220-B5A1-E90160A2EA55}"/>
    <cellStyle name="Normal 6 3 2 3 2 2 2 2 2" xfId="2535" xr:uid="{95435915-96AF-4E04-8C99-D425F98DBE2F}"/>
    <cellStyle name="Normal 6 3 2 3 2 2 2 2 2 2" xfId="6183" xr:uid="{810ED27C-ED2F-449C-816C-8B214CB9FF4D}"/>
    <cellStyle name="Normal 6 3 2 3 2 2 2 2 3" xfId="6184" xr:uid="{5EA23F14-9856-4034-A056-8B5252993A77}"/>
    <cellStyle name="Normal 6 3 2 3 2 2 2 3" xfId="2536" xr:uid="{2DF23023-3808-4836-BDB8-806D02C996A8}"/>
    <cellStyle name="Normal 6 3 2 3 2 2 2 3 2" xfId="6185" xr:uid="{1CC61474-4F0E-4B83-91E6-B84A37580D6C}"/>
    <cellStyle name="Normal 6 3 2 3 2 2 2 4" xfId="4151" xr:uid="{6F50C3BE-C52C-4595-A5E1-2B36FC1FE5EE}"/>
    <cellStyle name="Normal 6 3 2 3 2 2 3" xfId="2537" xr:uid="{83F79342-2B82-453D-B96F-DCAAB168F4AF}"/>
    <cellStyle name="Normal 6 3 2 3 2 2 3 2" xfId="2538" xr:uid="{03DB415B-E9F1-4334-970F-E72DCFE59CA7}"/>
    <cellStyle name="Normal 6 3 2 3 2 2 3 2 2" xfId="6186" xr:uid="{BD14B3D2-CBF5-4D8E-8237-4508663C7030}"/>
    <cellStyle name="Normal 6 3 2 3 2 2 3 3" xfId="6187" xr:uid="{A76B2C64-0E55-4BD0-9819-B965B9F138ED}"/>
    <cellStyle name="Normal 6 3 2 3 2 2 4" xfId="2539" xr:uid="{827304F9-8B48-4C32-92D2-8D3867EE3A21}"/>
    <cellStyle name="Normal 6 3 2 3 2 2 4 2" xfId="6188" xr:uid="{D94A3BF8-7066-4DB4-A52C-62AACF6D1972}"/>
    <cellStyle name="Normal 6 3 2 3 2 2 5" xfId="4152" xr:uid="{154A2649-3B4A-4F06-AEB9-80C01A263551}"/>
    <cellStyle name="Normal 6 3 2 3 2 3" xfId="620" xr:uid="{A44F078B-4A6C-4A87-B160-7ECEDCC95A9B}"/>
    <cellStyle name="Normal 6 3 2 3 2 3 2" xfId="2540" xr:uid="{AC1B2738-F940-4C7C-B295-840636A58EFF}"/>
    <cellStyle name="Normal 6 3 2 3 2 3 2 2" xfId="2541" xr:uid="{C70C298E-418F-4301-8D06-CCCA768581A4}"/>
    <cellStyle name="Normal 6 3 2 3 2 3 2 2 2" xfId="6189" xr:uid="{597FACAB-F38D-4928-9BFD-CA28E49B8F0D}"/>
    <cellStyle name="Normal 6 3 2 3 2 3 2 3" xfId="6190" xr:uid="{A3827EF8-75B2-4662-8138-2E0F0E4141CA}"/>
    <cellStyle name="Normal 6 3 2 3 2 3 3" xfId="2542" xr:uid="{219892AF-EE7D-486B-91A3-35B3A2BDF0C1}"/>
    <cellStyle name="Normal 6 3 2 3 2 3 3 2" xfId="6191" xr:uid="{51F64D17-0B51-4A7A-8E8C-05474872443F}"/>
    <cellStyle name="Normal 6 3 2 3 2 3 4" xfId="4153" xr:uid="{BE60EA7F-B4FC-477D-A030-D106CEE3D46D}"/>
    <cellStyle name="Normal 6 3 2 3 2 4" xfId="2543" xr:uid="{E90269B5-27CF-4089-84D0-D94261AB452E}"/>
    <cellStyle name="Normal 6 3 2 3 2 4 2" xfId="2544" xr:uid="{4B4E47CD-D1FC-4405-8A1C-0D20CC5711C2}"/>
    <cellStyle name="Normal 6 3 2 3 2 4 2 2" xfId="6192" xr:uid="{87C881C4-9112-4E54-BD35-0D32D8283EA9}"/>
    <cellStyle name="Normal 6 3 2 3 2 4 3" xfId="6193" xr:uid="{391331B5-F68F-4223-8925-B089A023077A}"/>
    <cellStyle name="Normal 6 3 2 3 2 5" xfId="2545" xr:uid="{04D3D06F-4A01-4C66-B0D1-154CEAD0BC37}"/>
    <cellStyle name="Normal 6 3 2 3 2 5 2" xfId="6194" xr:uid="{18B99206-9915-411B-BA65-C40D0A21683A}"/>
    <cellStyle name="Normal 6 3 2 3 2 6" xfId="4154" xr:uid="{819B47E4-244C-4E1F-BDA9-27E060577577}"/>
    <cellStyle name="Normal 6 3 2 3 3" xfId="267" xr:uid="{38E87006-7FA8-47B8-8C7E-2B1F1CD1F8A8}"/>
    <cellStyle name="Normal 6 3 2 3 3 2" xfId="622" xr:uid="{DB41D6BA-EDE9-4C36-81A4-F5CD16C2F4DD}"/>
    <cellStyle name="Normal 6 3 2 3 3 2 2" xfId="2546" xr:uid="{CE485E15-A6F0-40C0-8B88-3BDFC62875D7}"/>
    <cellStyle name="Normal 6 3 2 3 3 2 2 2" xfId="2547" xr:uid="{972521F4-9FFC-4674-BA51-09BC5EABA12D}"/>
    <cellStyle name="Normal 6 3 2 3 3 2 2 2 2" xfId="6195" xr:uid="{D89F77F5-F621-4E8F-BE64-5FD52EA88AA4}"/>
    <cellStyle name="Normal 6 3 2 3 3 2 2 3" xfId="6196" xr:uid="{5317F400-C4DF-431F-91B7-10C00F4BBD65}"/>
    <cellStyle name="Normal 6 3 2 3 3 2 3" xfId="2548" xr:uid="{F9B8E193-A877-4961-8790-F8B6F81C5783}"/>
    <cellStyle name="Normal 6 3 2 3 3 2 3 2" xfId="6197" xr:uid="{E70CDCC8-9521-45F3-96EF-34048ADACAD2}"/>
    <cellStyle name="Normal 6 3 2 3 3 2 4" xfId="4155" xr:uid="{10A06714-51EB-4C72-94B5-6A8EAAE90ED9}"/>
    <cellStyle name="Normal 6 3 2 3 3 3" xfId="2549" xr:uid="{05F53464-E38F-4957-AA8A-56DEB168EF8E}"/>
    <cellStyle name="Normal 6 3 2 3 3 3 2" xfId="2550" xr:uid="{2D0FBA74-DD04-4439-8755-954A0310F28D}"/>
    <cellStyle name="Normal 6 3 2 3 3 3 2 2" xfId="6198" xr:uid="{6DC6EB5A-BD19-41CB-9B4A-97897F170240}"/>
    <cellStyle name="Normal 6 3 2 3 3 3 3" xfId="6199" xr:uid="{5CD337B1-D851-4DDB-ADC4-EA46EA7397FB}"/>
    <cellStyle name="Normal 6 3 2 3 3 4" xfId="2551" xr:uid="{E2538035-4651-4250-838F-7D472A2AE328}"/>
    <cellStyle name="Normal 6 3 2 3 3 4 2" xfId="6200" xr:uid="{3ACAEA44-B3BA-415D-A2D8-895FBBD4A0FF}"/>
    <cellStyle name="Normal 6 3 2 3 3 5" xfId="4156" xr:uid="{DC0E3E81-8012-431E-A4A5-995DDD120428}"/>
    <cellStyle name="Normal 6 3 2 3 4" xfId="619" xr:uid="{7DB4C8BC-D2C0-4077-9179-9104EC1F28FC}"/>
    <cellStyle name="Normal 6 3 2 3 4 2" xfId="2552" xr:uid="{3F37E762-54D6-4835-B4DD-09E8A5483E01}"/>
    <cellStyle name="Normal 6 3 2 3 4 2 2" xfId="2553" xr:uid="{8149E409-2BBF-4A74-868F-B012FEE9D0AF}"/>
    <cellStyle name="Normal 6 3 2 3 4 2 2 2" xfId="6201" xr:uid="{E5CE51B6-6018-4BF9-9C4C-F796647D551D}"/>
    <cellStyle name="Normal 6 3 2 3 4 2 3" xfId="6202" xr:uid="{1A981798-5D97-4688-A7E8-119694004E33}"/>
    <cellStyle name="Normal 6 3 2 3 4 3" xfId="2554" xr:uid="{F6526D69-370A-47B3-8C71-87AEBEE51CC0}"/>
    <cellStyle name="Normal 6 3 2 3 4 3 2" xfId="6203" xr:uid="{C7AF8584-DB76-41C4-82A6-36E65141B7A7}"/>
    <cellStyle name="Normal 6 3 2 3 4 4" xfId="4157" xr:uid="{F07FEE5C-8AD5-4400-8F40-73CC35783FE0}"/>
    <cellStyle name="Normal 6 3 2 3 5" xfId="2555" xr:uid="{6806EA5D-F847-4114-A0BD-63A2686FA69D}"/>
    <cellStyle name="Normal 6 3 2 3 5 2" xfId="2556" xr:uid="{1A50979E-E7A7-44BB-89F7-B8E648431460}"/>
    <cellStyle name="Normal 6 3 2 3 5 2 2" xfId="6204" xr:uid="{716C79B5-D83B-4740-94C0-FE7C36FA4BD8}"/>
    <cellStyle name="Normal 6 3 2 3 5 3" xfId="6205" xr:uid="{85750D49-DCD1-4757-B552-1359A98641B3}"/>
    <cellStyle name="Normal 6 3 2 3 6" xfId="2557" xr:uid="{8F1C72DF-E521-49D8-96BB-A727325EED4A}"/>
    <cellStyle name="Normal 6 3 2 3 6 2" xfId="6206" xr:uid="{642A04D5-2C82-4D48-B0E3-5DA351670FF4}"/>
    <cellStyle name="Normal 6 3 2 3 7" xfId="4158" xr:uid="{269EC546-C6C5-41AE-8C91-31F24A5EF447}"/>
    <cellStyle name="Normal 6 3 2 4" xfId="268" xr:uid="{73C997F1-1817-4BA6-AAEE-4EDCD055E77B}"/>
    <cellStyle name="Normal 6 3 2 4 2" xfId="269" xr:uid="{CBAEFAC2-6093-4FF5-99AC-E71549FFD218}"/>
    <cellStyle name="Normal 6 3 2 4 2 2" xfId="624" xr:uid="{D61D9BE3-67C2-4EAF-9909-2C0BF9C722B9}"/>
    <cellStyle name="Normal 6 3 2 4 2 2 2" xfId="2558" xr:uid="{D271C649-E92B-4950-961A-B9A661D9FABA}"/>
    <cellStyle name="Normal 6 3 2 4 2 2 2 2" xfId="2559" xr:uid="{E5C45962-FC1B-4E0D-9957-5BEED22566D5}"/>
    <cellStyle name="Normal 6 3 2 4 2 2 2 2 2" xfId="6207" xr:uid="{CA727B4B-1A4F-4003-B41C-989C3DD6E8A0}"/>
    <cellStyle name="Normal 6 3 2 4 2 2 2 3" xfId="6208" xr:uid="{B24E2C88-6CD0-428C-8E55-F42BD2966A28}"/>
    <cellStyle name="Normal 6 3 2 4 2 2 3" xfId="2560" xr:uid="{EE00CBD1-1AF3-450D-941E-84BADB0E275D}"/>
    <cellStyle name="Normal 6 3 2 4 2 2 3 2" xfId="6209" xr:uid="{7EBC9511-5A85-4E61-9BDB-FBFAF4C887EC}"/>
    <cellStyle name="Normal 6 3 2 4 2 2 4" xfId="4159" xr:uid="{05D219DD-297B-412D-9DFF-CDFD2E878744}"/>
    <cellStyle name="Normal 6 3 2 4 2 3" xfId="2561" xr:uid="{5247DBC8-D21A-46A8-88C7-0FBD737E586C}"/>
    <cellStyle name="Normal 6 3 2 4 2 3 2" xfId="2562" xr:uid="{9D4B2BC7-57CA-440D-B485-2DD52CBBC121}"/>
    <cellStyle name="Normal 6 3 2 4 2 3 2 2" xfId="6210" xr:uid="{15362D51-9027-470F-A3B1-20D80EF36452}"/>
    <cellStyle name="Normal 6 3 2 4 2 3 3" xfId="6211" xr:uid="{A7A9D819-22D6-4266-94EF-1439BE82930F}"/>
    <cellStyle name="Normal 6 3 2 4 2 4" xfId="2563" xr:uid="{63FD5323-AFEF-4351-8AA6-E85F4BA705DC}"/>
    <cellStyle name="Normal 6 3 2 4 2 4 2" xfId="6212" xr:uid="{DB854FBA-F14D-4A29-9FFC-977708435ADC}"/>
    <cellStyle name="Normal 6 3 2 4 2 5" xfId="4160" xr:uid="{A95B08F6-E056-4FBD-9231-FC0A507DD665}"/>
    <cellStyle name="Normal 6 3 2 4 3" xfId="623" xr:uid="{CA338F38-9A2E-4E0E-9016-A2261D1AF6B9}"/>
    <cellStyle name="Normal 6 3 2 4 3 2" xfId="2564" xr:uid="{640934C3-71A9-4645-B455-A0BE53786CAB}"/>
    <cellStyle name="Normal 6 3 2 4 3 2 2" xfId="2565" xr:uid="{968D981B-A608-4014-9997-1B07FB1F2528}"/>
    <cellStyle name="Normal 6 3 2 4 3 2 2 2" xfId="6213" xr:uid="{2D38717B-34C4-4921-82AB-D37409528B1D}"/>
    <cellStyle name="Normal 6 3 2 4 3 2 3" xfId="6214" xr:uid="{E277E183-6058-4E54-A1BC-BD6394795D00}"/>
    <cellStyle name="Normal 6 3 2 4 3 3" xfId="2566" xr:uid="{303CB1BD-B017-4A22-9B16-9EDDAB78E94F}"/>
    <cellStyle name="Normal 6 3 2 4 3 3 2" xfId="6215" xr:uid="{BB6E15D3-D31A-4AAE-B0B8-0ADE117D6C3F}"/>
    <cellStyle name="Normal 6 3 2 4 3 4" xfId="4161" xr:uid="{A26850DB-A585-4BD0-BDF4-92DE4F721A09}"/>
    <cellStyle name="Normal 6 3 2 4 4" xfId="2567" xr:uid="{01A91DDA-272C-42C6-92DB-D6427FD98F6D}"/>
    <cellStyle name="Normal 6 3 2 4 4 2" xfId="2568" xr:uid="{B337344F-93AE-4590-9D95-374732A9887D}"/>
    <cellStyle name="Normal 6 3 2 4 4 2 2" xfId="6216" xr:uid="{DD8ED954-57F1-4E5C-9CCE-D732F3347BE2}"/>
    <cellStyle name="Normal 6 3 2 4 4 3" xfId="6217" xr:uid="{8803D4C9-367E-4B52-829B-9895E617F488}"/>
    <cellStyle name="Normal 6 3 2 4 5" xfId="2569" xr:uid="{ADF7C6F1-FE4A-4087-BB99-078B999EFA67}"/>
    <cellStyle name="Normal 6 3 2 4 5 2" xfId="6218" xr:uid="{A6014DA5-2AF7-42D1-B37E-F19F92BB7002}"/>
    <cellStyle name="Normal 6 3 2 4 6" xfId="4162" xr:uid="{C6BE567C-C190-40A6-90A9-C89C99AD5958}"/>
    <cellStyle name="Normal 6 3 2 5" xfId="270" xr:uid="{16104C2C-FE4C-427D-84AC-FCDFE1E4918E}"/>
    <cellStyle name="Normal 6 3 2 5 2" xfId="271" xr:uid="{7B00CF9C-FB75-41F6-A4E0-F15C1B61052A}"/>
    <cellStyle name="Normal 6 3 2 5 2 2" xfId="626" xr:uid="{5286D543-9715-4B67-A0E6-DBA61AEA9A7B}"/>
    <cellStyle name="Normal 6 3 2 5 2 2 2" xfId="2570" xr:uid="{074C05F0-FBAF-4D1E-AB48-B3E8918FC667}"/>
    <cellStyle name="Normal 6 3 2 5 2 2 2 2" xfId="2571" xr:uid="{174553E3-1B2E-488D-989C-0C5C71C0D546}"/>
    <cellStyle name="Normal 6 3 2 5 2 2 2 2 2" xfId="6219" xr:uid="{D432E831-EC00-4F11-A2F7-3BC556766E31}"/>
    <cellStyle name="Normal 6 3 2 5 2 2 2 3" xfId="6220" xr:uid="{F430EA77-2B28-44E2-A7D7-E4C83AFA4F86}"/>
    <cellStyle name="Normal 6 3 2 5 2 2 3" xfId="2572" xr:uid="{0E01BDF3-C847-4654-A8B7-67C17341A1AE}"/>
    <cellStyle name="Normal 6 3 2 5 2 2 3 2" xfId="6221" xr:uid="{1D0F06B0-B0E8-4B2E-8C3F-5FEE3018622A}"/>
    <cellStyle name="Normal 6 3 2 5 2 2 4" xfId="4163" xr:uid="{56C7218E-7E27-4195-B80B-1C1A15006504}"/>
    <cellStyle name="Normal 6 3 2 5 2 3" xfId="2573" xr:uid="{BC2A85EB-7B37-4C82-91AF-2A19C2875BD8}"/>
    <cellStyle name="Normal 6 3 2 5 2 3 2" xfId="2574" xr:uid="{47CBE6D8-6B9D-499B-901D-FE081536758B}"/>
    <cellStyle name="Normal 6 3 2 5 2 3 2 2" xfId="6222" xr:uid="{F5C0EDAC-F98D-43B1-9009-ECDC520DADD8}"/>
    <cellStyle name="Normal 6 3 2 5 2 3 3" xfId="6223" xr:uid="{C33E6E76-0F26-4470-A3C7-04BE6ACD2458}"/>
    <cellStyle name="Normal 6 3 2 5 2 4" xfId="2575" xr:uid="{629A9AFC-D3B4-4EA6-BBDA-D05F6070CCBB}"/>
    <cellStyle name="Normal 6 3 2 5 2 4 2" xfId="6224" xr:uid="{F469A045-F293-411E-B077-09001BD96D24}"/>
    <cellStyle name="Normal 6 3 2 5 2 5" xfId="4164" xr:uid="{811A3019-4524-4309-A137-CEE45F4A2EE0}"/>
    <cellStyle name="Normal 6 3 2 5 3" xfId="625" xr:uid="{7A0821B8-75AF-4935-9371-9F792B17445C}"/>
    <cellStyle name="Normal 6 3 2 5 3 2" xfId="2576" xr:uid="{92659FCF-2109-447D-AA2F-195251D940E7}"/>
    <cellStyle name="Normal 6 3 2 5 3 2 2" xfId="2577" xr:uid="{EF94796D-7045-4934-9BBA-BEAC805D0B2B}"/>
    <cellStyle name="Normal 6 3 2 5 3 2 2 2" xfId="6225" xr:uid="{4E72ACBE-7881-4892-A38D-7C84678ECE72}"/>
    <cellStyle name="Normal 6 3 2 5 3 2 3" xfId="6226" xr:uid="{1E81F2F2-64B3-4092-BA72-C8A116195E56}"/>
    <cellStyle name="Normal 6 3 2 5 3 3" xfId="2578" xr:uid="{0BFC4695-74B0-4174-96BC-6B6678EC4272}"/>
    <cellStyle name="Normal 6 3 2 5 3 3 2" xfId="6227" xr:uid="{D3D8B1C8-F848-4FAD-B35B-024313088141}"/>
    <cellStyle name="Normal 6 3 2 5 3 4" xfId="4165" xr:uid="{127093EE-E229-49A3-81CC-B167E2F5D029}"/>
    <cellStyle name="Normal 6 3 2 5 4" xfId="2579" xr:uid="{1D790AF3-79D2-48AB-8E17-32E8145AF69F}"/>
    <cellStyle name="Normal 6 3 2 5 4 2" xfId="2580" xr:uid="{A3CFD4D7-8893-4872-A92E-190982DD1ED4}"/>
    <cellStyle name="Normal 6 3 2 5 4 2 2" xfId="6228" xr:uid="{A4EDE727-652A-4BA5-AA60-FF4DC9500DD6}"/>
    <cellStyle name="Normal 6 3 2 5 4 3" xfId="6229" xr:uid="{0E6EABDF-1F8D-4AB9-A309-45104CB8E6F1}"/>
    <cellStyle name="Normal 6 3 2 5 5" xfId="2581" xr:uid="{0BFA02CB-D369-44A0-9C96-EDA2E084E32C}"/>
    <cellStyle name="Normal 6 3 2 5 5 2" xfId="6230" xr:uid="{312C4329-9D33-430E-B959-DDEBB06B14AB}"/>
    <cellStyle name="Normal 6 3 2 5 6" xfId="4166" xr:uid="{B4A382B3-A5E3-4ECD-BB3F-999D7074C3E3}"/>
    <cellStyle name="Normal 6 3 2 6" xfId="272" xr:uid="{2F7D05B1-7FFC-49CC-ADD3-0913D8B4E3E1}"/>
    <cellStyle name="Normal 6 3 2 6 2" xfId="273" xr:uid="{DDD43A66-5C5F-4809-BD84-D85F79C4B063}"/>
    <cellStyle name="Normal 6 3 2 6 2 2" xfId="628" xr:uid="{FEA952D5-2C93-49F4-8971-20F681DAA804}"/>
    <cellStyle name="Normal 6 3 2 6 2 2 2" xfId="2582" xr:uid="{0ACF1934-2DCB-411C-96FF-A183836D04CC}"/>
    <cellStyle name="Normal 6 3 2 6 2 2 2 2" xfId="2583" xr:uid="{A0176207-9292-44CA-A76C-0140EC0FCADB}"/>
    <cellStyle name="Normal 6 3 2 6 2 2 2 2 2" xfId="6231" xr:uid="{1209AA33-FC87-4959-9534-6BDE005A2521}"/>
    <cellStyle name="Normal 6 3 2 6 2 2 2 3" xfId="6232" xr:uid="{8A66053F-FBF6-4A10-9057-836EA16E9977}"/>
    <cellStyle name="Normal 6 3 2 6 2 2 3" xfId="2584" xr:uid="{799965D4-E7AB-4F3F-82E8-17FABA125786}"/>
    <cellStyle name="Normal 6 3 2 6 2 2 3 2" xfId="6233" xr:uid="{8187BC9A-31F9-4F91-BB26-88D249058B21}"/>
    <cellStyle name="Normal 6 3 2 6 2 2 4" xfId="4167" xr:uid="{489CC9AC-CB5E-4025-B7E1-7FDDBE52B8CE}"/>
    <cellStyle name="Normal 6 3 2 6 2 3" xfId="2585" xr:uid="{4F7F9979-ADD2-493D-B63A-BBDD9321D3C0}"/>
    <cellStyle name="Normal 6 3 2 6 2 3 2" xfId="2586" xr:uid="{E21327B7-22FD-4E27-9F7A-4ABC5FE39D4A}"/>
    <cellStyle name="Normal 6 3 2 6 2 3 2 2" xfId="6234" xr:uid="{984386DD-EC23-44D0-AF2C-AA2FCD29B753}"/>
    <cellStyle name="Normal 6 3 2 6 2 3 3" xfId="6235" xr:uid="{E4D4517A-1BF6-4497-A644-36101769C06B}"/>
    <cellStyle name="Normal 6 3 2 6 2 4" xfId="2587" xr:uid="{D05ED84B-73FA-40A4-8FA0-5027AE0356E0}"/>
    <cellStyle name="Normal 6 3 2 6 2 4 2" xfId="6236" xr:uid="{2249BF90-26DB-45A7-817A-97466BE0F06F}"/>
    <cellStyle name="Normal 6 3 2 6 2 5" xfId="4168" xr:uid="{8510CDA7-2E0E-4127-8412-0853707B7696}"/>
    <cellStyle name="Normal 6 3 2 6 3" xfId="627" xr:uid="{39AFC678-9737-4C46-942F-1B2758AC3529}"/>
    <cellStyle name="Normal 6 3 2 6 3 2" xfId="2588" xr:uid="{8C25260E-FE05-483F-9B70-CDB49B1A2E08}"/>
    <cellStyle name="Normal 6 3 2 6 3 2 2" xfId="2589" xr:uid="{257E7F30-E75B-421C-A7EF-C7ABD606877A}"/>
    <cellStyle name="Normal 6 3 2 6 3 2 2 2" xfId="6237" xr:uid="{AAB49F9E-69BA-42AC-9B2E-942137B0999C}"/>
    <cellStyle name="Normal 6 3 2 6 3 2 3" xfId="6238" xr:uid="{B139B764-5332-46BC-9085-CF02B34F86EE}"/>
    <cellStyle name="Normal 6 3 2 6 3 3" xfId="2590" xr:uid="{085421F9-91AF-44CC-8BA5-A294FCBB5F91}"/>
    <cellStyle name="Normal 6 3 2 6 3 3 2" xfId="6239" xr:uid="{3D8A05A6-C9E6-461D-B8CE-FEF91F405981}"/>
    <cellStyle name="Normal 6 3 2 6 3 4" xfId="4169" xr:uid="{B02E0678-BB4D-4994-A147-BC8F3EDB82EB}"/>
    <cellStyle name="Normal 6 3 2 6 4" xfId="2591" xr:uid="{65AB8DF7-6894-4E1D-9FF2-9455082705F0}"/>
    <cellStyle name="Normal 6 3 2 6 4 2" xfId="2592" xr:uid="{B2932D82-8FF5-402E-9B6C-1066A20562E9}"/>
    <cellStyle name="Normal 6 3 2 6 4 2 2" xfId="6240" xr:uid="{26BD24B9-6533-4FBC-92D1-77B731D9C7C4}"/>
    <cellStyle name="Normal 6 3 2 6 4 3" xfId="6241" xr:uid="{0F0C9DCB-07C2-4E7C-8FCE-C6DE6D1081DA}"/>
    <cellStyle name="Normal 6 3 2 6 5" xfId="2593" xr:uid="{F4694354-5215-4870-8948-A9DA2AB0B083}"/>
    <cellStyle name="Normal 6 3 2 6 5 2" xfId="6242" xr:uid="{678A9F16-772D-4187-9A66-C2D26312151F}"/>
    <cellStyle name="Normal 6 3 2 6 6" xfId="4170" xr:uid="{96C8F048-FC54-4E79-81C1-A19BE4A78EB5}"/>
    <cellStyle name="Normal 6 3 2 7" xfId="274" xr:uid="{0132AB32-F33C-4616-A35E-F5DF5A06E648}"/>
    <cellStyle name="Normal 6 3 2 7 10" xfId="6243" xr:uid="{B1143CAC-FEF5-4C00-876F-66DA858A024E}"/>
    <cellStyle name="Normal 6 3 2 7 2" xfId="275" xr:uid="{B8245C35-0207-4563-ACB3-70C79AB6121D}"/>
    <cellStyle name="Normal 6 3 2 7 2 2" xfId="630" xr:uid="{FE3664E7-328F-492E-BE5C-2AF788FBA457}"/>
    <cellStyle name="Normal 6 3 2 7 2 2 2" xfId="2594" xr:uid="{EC968BCF-DE2C-4C1A-9376-7873A026EFF8}"/>
    <cellStyle name="Normal 6 3 2 7 2 2 2 2" xfId="2595" xr:uid="{97B025FE-7D79-40CE-B4A2-7881B9EEDD55}"/>
    <cellStyle name="Normal 6 3 2 7 2 2 2 2 2" xfId="6244" xr:uid="{E609F041-DF8C-476F-9629-9FC60729F479}"/>
    <cellStyle name="Normal 6 3 2 7 2 2 2 3" xfId="6245" xr:uid="{47EE7EB5-280D-4524-8B8C-CBE8F945AD9A}"/>
    <cellStyle name="Normal 6 3 2 7 2 2 3" xfId="2596" xr:uid="{7D375C2C-5E6E-4233-8589-35B0E12A70F3}"/>
    <cellStyle name="Normal 6 3 2 7 2 2 3 2" xfId="2597" xr:uid="{3E507B39-75E4-42FD-AE70-24787C871279}"/>
    <cellStyle name="Normal 6 3 2 7 2 2 3 2 2" xfId="4171" xr:uid="{7646B012-FF75-4CE5-9963-E8C06CFADCD8}"/>
    <cellStyle name="Normal 6 3 2 7 2 2 3 2 2 2" xfId="6246" xr:uid="{95DC98A1-2011-4B2B-AE75-5A31563D5DE9}"/>
    <cellStyle name="Normal 6 3 2 7 2 2 3 2 2 3" xfId="7459" xr:uid="{6F802DEC-06D1-4C8F-87A7-AC42F76F2687}"/>
    <cellStyle name="Normal 6 3 2 7 2 2 3 2 2 4" xfId="7486" xr:uid="{73FFA496-291F-4C6A-B6F8-96F46B8B20B4}"/>
    <cellStyle name="Normal 6 3 2 7 2 2 3 2 3" xfId="6247" xr:uid="{21A389E3-934C-4FBF-BC6E-9C7A7B39B3E4}"/>
    <cellStyle name="Normal 6 3 2 7 2 2 3 3" xfId="2598" xr:uid="{7B21BD7B-F373-49E8-B22D-C233367EAB3C}"/>
    <cellStyle name="Normal 6 3 2 7 2 2 3 3 2" xfId="2599" xr:uid="{B44A3FAA-038A-4771-B013-6F654F178DC7}"/>
    <cellStyle name="Normal 6 3 2 7 2 2 3 3 2 2" xfId="2600" xr:uid="{882D0A32-0782-4578-9704-CE94F621428B}"/>
    <cellStyle name="Normal 6 3 2 7 2 2 3 3 2 2 2" xfId="2601" xr:uid="{DB01D26F-1271-4FB6-96F2-972DE7419980}"/>
    <cellStyle name="Normal 6 3 2 7 2 2 3 3 2 2 2 2" xfId="6248" xr:uid="{A2124490-BB19-4DC4-A401-78890047E331}"/>
    <cellStyle name="Normal 6 3 2 7 2 2 3 3 2 2 3" xfId="6249" xr:uid="{633E7E77-690C-4887-ACE6-2694A82C91A7}"/>
    <cellStyle name="Normal 6 3 2 7 2 2 3 3 2 3" xfId="2602" xr:uid="{15EE0F7F-69A1-47C2-987E-C354DF7DFC27}"/>
    <cellStyle name="Normal 6 3 2 7 2 2 3 3 2 3 2" xfId="6250" xr:uid="{CA43A16C-13BE-4410-A1C1-452E4F8B3118}"/>
    <cellStyle name="Normal 6 3 2 7 2 2 3 3 2 4" xfId="6251" xr:uid="{CA391E86-BB93-4FA9-AE1A-451C2AFFCD16}"/>
    <cellStyle name="Normal 6 3 2 7 2 2 3 3 3" xfId="6252" xr:uid="{07D539D2-F709-4E41-9B6F-2F0B06F4C125}"/>
    <cellStyle name="Normal 6 3 2 7 2 2 3 4" xfId="6253" xr:uid="{21785573-1699-45EE-B0EE-55185F9395D6}"/>
    <cellStyle name="Normal 6 3 2 7 2 2 3 5" xfId="4172" xr:uid="{E92A6498-2AA4-4057-8188-EE0207D824D8}"/>
    <cellStyle name="Normal 6 3 2 7 2 2 3 5 2" xfId="7464" xr:uid="{9A260730-7881-49CD-BDA8-3DC5EE221C3A}"/>
    <cellStyle name="Normal 6 3 2 7 2 2 4" xfId="2603" xr:uid="{8D633A79-5C0F-435E-956B-6213012E99C1}"/>
    <cellStyle name="Normal 6 3 2 7 2 2 4 2" xfId="2604" xr:uid="{5B0C3328-627D-4580-A7AA-CE3A526BAB1C}"/>
    <cellStyle name="Normal 6 3 2 7 2 2 4 2 2" xfId="6254" xr:uid="{DD5DAA23-A978-4112-BCEC-0C00D3BD115B}"/>
    <cellStyle name="Normal 6 3 2 7 2 2 4 2 3" xfId="7456" xr:uid="{B1A1AA06-757A-4FFD-A21C-3020EF6F3B73}"/>
    <cellStyle name="Normal 6 3 2 7 2 2 4 2 4" xfId="7483" xr:uid="{C96C0C22-2263-4DB8-A4DD-8E321DC727AE}"/>
    <cellStyle name="Normal 6 3 2 7 2 2 4 3" xfId="6255" xr:uid="{04AAC3D5-3723-486B-9C7C-5DB6693ED5D8}"/>
    <cellStyle name="Normal 6 3 2 7 2 2 5" xfId="2605" xr:uid="{756B83D0-9111-4FBE-B5DE-3BC2AA85B86A}"/>
    <cellStyle name="Normal 6 3 2 7 2 2 5 2" xfId="2606" xr:uid="{7F8D2A33-5E52-4A38-839D-2BDD638C5AAA}"/>
    <cellStyle name="Normal 6 3 2 7 2 2 5 2 2" xfId="6256" xr:uid="{B02AA882-2928-49C3-A4F4-DAA6DB84355E}"/>
    <cellStyle name="Normal 6 3 2 7 2 2 5 2 3" xfId="7417" xr:uid="{1B422758-05B8-4A47-8703-BEF66F443EEF}"/>
    <cellStyle name="Normal 6 3 2 7 2 2 5 3" xfId="6257" xr:uid="{299C2DF9-5710-4C92-BBE5-0C38135F45CE}"/>
    <cellStyle name="Normal 6 3 2 7 2 2 6" xfId="6258" xr:uid="{CE8BD1AC-E215-4A17-9E23-DF87841C408D}"/>
    <cellStyle name="Normal 6 3 2 7 2 3" xfId="2607" xr:uid="{4B5C80D8-D661-4E44-956A-13BD018B2C9B}"/>
    <cellStyle name="Normal 6 3 2 7 2 3 2" xfId="2608" xr:uid="{0E4CC855-E58D-44C3-B0EF-80BFF34DBD54}"/>
    <cellStyle name="Normal 6 3 2 7 2 3 2 2" xfId="6259" xr:uid="{743F8B6A-8C87-49EA-B67C-BD0712F7584E}"/>
    <cellStyle name="Normal 6 3 2 7 2 3 3" xfId="6260" xr:uid="{0E351479-4B97-4E24-9294-F42C5F1237BD}"/>
    <cellStyle name="Normal 6 3 2 7 2 4" xfId="2609" xr:uid="{2274721F-5330-44C1-9C3C-85464ABA57DA}"/>
    <cellStyle name="Normal 6 3 2 7 2 4 2" xfId="6261" xr:uid="{1C1BD14E-413C-4C70-A6A3-186EFBE40498}"/>
    <cellStyle name="Normal 6 3 2 7 2 5" xfId="4173" xr:uid="{ED80AF43-0951-47C8-9031-F4E1077D4875}"/>
    <cellStyle name="Normal 6 3 2 7 2 5 2" xfId="7419" xr:uid="{A38D99AA-A614-4C0C-8221-9E0B98B34566}"/>
    <cellStyle name="Normal 6 3 2 7 3" xfId="629" xr:uid="{7A776394-CE43-4560-B13D-6149FC2AE56E}"/>
    <cellStyle name="Normal 6 3 2 7 3 2" xfId="2610" xr:uid="{1E3D1FAB-74D8-4F59-B591-A997DCBD85AC}"/>
    <cellStyle name="Normal 6 3 2 7 3 2 2" xfId="2611" xr:uid="{D6CC2975-6A3E-4434-B2A4-C60D7FA3896F}"/>
    <cellStyle name="Normal 6 3 2 7 3 2 2 2" xfId="6262" xr:uid="{C04DF923-0E46-46B9-B475-1B76F3682EE0}"/>
    <cellStyle name="Normal 6 3 2 7 3 2 3" xfId="6263" xr:uid="{9690B6D7-CAE7-4C02-A996-002F82E72FEC}"/>
    <cellStyle name="Normal 6 3 2 7 3 3" xfId="2612" xr:uid="{67625CB7-09E2-495E-B427-FD776029F9E0}"/>
    <cellStyle name="Normal 6 3 2 7 3 3 2" xfId="6264" xr:uid="{71C41E4C-FFA1-43AA-AE98-210CF4AA753F}"/>
    <cellStyle name="Normal 6 3 2 7 3 4" xfId="4174" xr:uid="{F0F4DB29-33FA-46EF-8A94-D550EB268976}"/>
    <cellStyle name="Normal 6 3 2 7 4" xfId="2613" xr:uid="{78820F85-7125-43D3-99E9-3137C9143153}"/>
    <cellStyle name="Normal 6 3 2 7 4 2" xfId="2614" xr:uid="{214C9372-C751-4933-B696-8EE62F6224BC}"/>
    <cellStyle name="Normal 6 3 2 7 4 2 2" xfId="2615" xr:uid="{49A70C06-3DAE-47C3-AC39-917B6EE9C07A}"/>
    <cellStyle name="Normal 6 3 2 7 4 2 2 2" xfId="6265" xr:uid="{D78FE54E-8757-45A6-932D-82A170417E63}"/>
    <cellStyle name="Normal 6 3 2 7 4 2 3" xfId="6266" xr:uid="{F4A72A66-3DE1-4069-947B-51FDDA7E7AB1}"/>
    <cellStyle name="Normal 6 3 2 7 4 3" xfId="2616" xr:uid="{1617FB19-ACA3-4DA0-9808-872CB4DD136E}"/>
    <cellStyle name="Normal 6 3 2 7 4 3 2" xfId="6267" xr:uid="{A3733426-2009-46D3-A4E6-408197F7C3A2}"/>
    <cellStyle name="Normal 6 3 2 7 4 4" xfId="4175" xr:uid="{8457BF01-3396-49C7-860D-CD840D699E13}"/>
    <cellStyle name="Normal 6 3 2 7 5" xfId="2617" xr:uid="{EAB8ABEF-65A1-4EA8-9BEF-0A6144FA7160}"/>
    <cellStyle name="Normal 6 3 2 7 5 2" xfId="2618" xr:uid="{D60F7F17-A904-48F4-ACC1-A8C08FEA3EB0}"/>
    <cellStyle name="Normal 6 3 2 7 5 2 2" xfId="6268" xr:uid="{7B86BB7E-F43E-4359-930E-5CDF1F4E92C6}"/>
    <cellStyle name="Normal 6 3 2 7 5 3" xfId="6269" xr:uid="{7A7F5A71-C223-4936-B246-0E97523F6647}"/>
    <cellStyle name="Normal 6 3 2 7 6" xfId="2619" xr:uid="{14901379-6803-4F17-8057-FB02C0EF658D}"/>
    <cellStyle name="Normal 6 3 2 7 6 2" xfId="2620" xr:uid="{5E9198F5-DF92-4085-879F-58041464E55E}"/>
    <cellStyle name="Normal 6 3 2 7 6 2 2" xfId="6270" xr:uid="{864100EB-1441-4FD7-AF01-A6AF76D1ED41}"/>
    <cellStyle name="Normal 6 3 2 7 6 3" xfId="6271" xr:uid="{C3626035-73E4-4464-A1A7-E1AFE8BFE01C}"/>
    <cellStyle name="Normal 6 3 2 7 7" xfId="2621" xr:uid="{47396841-D226-4463-B739-D6569238CC3C}"/>
    <cellStyle name="Normal 6 3 2 7 7 2" xfId="2622" xr:uid="{D3F46110-C6B1-4559-A1D3-E821D8F81CF8}"/>
    <cellStyle name="Normal 6 3 2 7 7 2 2" xfId="6272" xr:uid="{C3A0F1AD-61BA-41C0-AFDE-AB8A761075EF}"/>
    <cellStyle name="Normal 6 3 2 7 7 3" xfId="6273" xr:uid="{95F6FD7E-3594-40A0-A36D-B8877CE71778}"/>
    <cellStyle name="Normal 6 3 2 7 8" xfId="2623" xr:uid="{73A6DDBC-CE6E-43F5-B321-940FECC48BB4}"/>
    <cellStyle name="Normal 6 3 2 7 8 2" xfId="6274" xr:uid="{8D161ECB-F94A-404E-AFA2-10022050FB18}"/>
    <cellStyle name="Normal 6 3 2 7 9" xfId="6275" xr:uid="{364D965C-8BC4-48FD-B838-F5F35C7D3524}"/>
    <cellStyle name="Normal 6 3 2 7 9 2" xfId="6276" xr:uid="{24D9C85A-6BF0-4F4B-AFB6-8FDE18C4ECBB}"/>
    <cellStyle name="Normal 6 3 2 8" xfId="614" xr:uid="{C5E38985-A72C-4885-BD5D-56275042AB71}"/>
    <cellStyle name="Normal 6 3 2 8 2" xfId="2624" xr:uid="{ED9391DD-4DC3-4D8F-BAA9-F81258CA4DB0}"/>
    <cellStyle name="Normal 6 3 2 8 2 2" xfId="2625" xr:uid="{4007B097-FDAC-4401-ACA4-594EBE43F498}"/>
    <cellStyle name="Normal 6 3 2 8 2 2 2" xfId="6277" xr:uid="{3D0C54F7-1EDD-4E5A-A584-60FC7496E621}"/>
    <cellStyle name="Normal 6 3 2 8 2 3" xfId="3651" xr:uid="{18F042E4-9783-481C-AE20-35EE026981B6}"/>
    <cellStyle name="Normal 6 3 2 8 2 4" xfId="7370" xr:uid="{30C317C4-6B43-4616-A513-4D05797B43DE}"/>
    <cellStyle name="Normal 6 3 2 8 3" xfId="2626" xr:uid="{089950C4-5EAD-4AD7-B7A3-34FB460740FD}"/>
    <cellStyle name="Normal 6 3 2 8 3 2" xfId="6278" xr:uid="{7998B316-F359-40A0-9DA8-056C7EF3A9D2}"/>
    <cellStyle name="Normal 6 3 2 8 4" xfId="4176" xr:uid="{8AD360CD-B975-449A-A8EB-1AD491655018}"/>
    <cellStyle name="Normal 6 3 2 9" xfId="2627" xr:uid="{304CE157-DF6D-4F83-B037-1994B5A17E9A}"/>
    <cellStyle name="Normal 6 3 2 9 2" xfId="2628" xr:uid="{BD742F14-5B7B-4930-9ACD-0746150AB768}"/>
    <cellStyle name="Normal 6 3 2 9 2 2" xfId="2629" xr:uid="{C43FEFF4-5A79-483E-B5F6-25BEBCBDDFC7}"/>
    <cellStyle name="Normal 6 3 2 9 2 2 2" xfId="6279" xr:uid="{5A94810E-0E73-4EF0-B3D6-41649FEF6C27}"/>
    <cellStyle name="Normal 6 3 2 9 2 3" xfId="6280" xr:uid="{83A85257-2C16-4958-873D-726A79AD7421}"/>
    <cellStyle name="Normal 6 3 2 9 3" xfId="2630" xr:uid="{7DECCBCC-6DEF-485E-AEE3-262B264C22E4}"/>
    <cellStyle name="Normal 6 3 2 9 3 2" xfId="6281" xr:uid="{4287EC24-F853-4E83-ADB5-83EA78D21CE9}"/>
    <cellStyle name="Normal 6 3 2 9 4" xfId="2631" xr:uid="{FAA0E389-2814-4483-8965-B3AEB0661C28}"/>
    <cellStyle name="Normal 6 3 2 9 4 2" xfId="2632" xr:uid="{022FB139-FB9C-43EC-8A45-E0F5D112EC4B}"/>
    <cellStyle name="Normal 6 3 2 9 4 2 2" xfId="6282" xr:uid="{3F211DFB-472F-4123-AECF-83B7959D0F40}"/>
    <cellStyle name="Normal 6 3 2 9 4 2 2 2" xfId="6283" xr:uid="{0D42197A-2A88-4028-9D45-57E218A81822}"/>
    <cellStyle name="Normal 6 3 2 9 4 2 3" xfId="6284" xr:uid="{60BC0BB6-FF4E-4F3C-AE04-6A21B0C177DB}"/>
    <cellStyle name="Normal 6 3 2 9 4 3" xfId="6285" xr:uid="{43547841-D844-4803-B293-ABFE2DD81514}"/>
    <cellStyle name="Normal 6 3 2 9 5" xfId="6286" xr:uid="{27D474ED-DB0D-4126-A308-5F62339815B1}"/>
    <cellStyle name="Normal 6 3 3" xfId="276" xr:uid="{3CD1D93F-A1C5-4007-8A66-24AEB2D0903E}"/>
    <cellStyle name="Normal 6 3 3 2" xfId="277" xr:uid="{3B15A51F-F449-454C-8A9B-C5238DF3CE50}"/>
    <cellStyle name="Normal 6 3 3 2 2" xfId="278" xr:uid="{53FA7415-2F78-4EF8-BA9B-86ACCFC1E158}"/>
    <cellStyle name="Normal 6 3 3 2 2 2" xfId="633" xr:uid="{F2167CA2-DE39-4AF1-82C9-75327B99288F}"/>
    <cellStyle name="Normal 6 3 3 2 2 2 2" xfId="2633" xr:uid="{029899F1-9108-4498-8EE5-5EA6BFCFADAA}"/>
    <cellStyle name="Normal 6 3 3 2 2 2 2 2" xfId="2634" xr:uid="{E7496751-283A-4CF4-8FBC-CDF3B44A785F}"/>
    <cellStyle name="Normal 6 3 3 2 2 2 2 2 2" xfId="6287" xr:uid="{E8BE1E8E-9E55-4BBD-9BBE-FA840F774549}"/>
    <cellStyle name="Normal 6 3 3 2 2 2 2 3" xfId="6288" xr:uid="{BCB88027-6A51-4277-8B6B-19F906ED2214}"/>
    <cellStyle name="Normal 6 3 3 2 2 2 3" xfId="2635" xr:uid="{33060043-DDBC-4889-B021-7E6A7EFEEB21}"/>
    <cellStyle name="Normal 6 3 3 2 2 2 3 2" xfId="6289" xr:uid="{42AB3CAC-DECA-4BBD-90E7-46DCEC734273}"/>
    <cellStyle name="Normal 6 3 3 2 2 2 4" xfId="4177" xr:uid="{9062CA80-81D0-4D34-90F4-700152AEEC23}"/>
    <cellStyle name="Normal 6 3 3 2 2 3" xfId="2636" xr:uid="{09E07EFD-363F-48B0-9289-BF2E44A6BBF8}"/>
    <cellStyle name="Normal 6 3 3 2 2 3 2" xfId="2637" xr:uid="{D97C1633-A768-40E9-92E6-73F3BB61AB8F}"/>
    <cellStyle name="Normal 6 3 3 2 2 3 2 2" xfId="6290" xr:uid="{163BDD77-00E0-44C3-AB54-7A27DF72591C}"/>
    <cellStyle name="Normal 6 3 3 2 2 3 3" xfId="6291" xr:uid="{60582A39-B96C-4E62-9D2C-5C89BE0A58C1}"/>
    <cellStyle name="Normal 6 3 3 2 2 4" xfId="2638" xr:uid="{296BA9D3-18FF-4321-AA5E-1D19EC51F4EF}"/>
    <cellStyle name="Normal 6 3 3 2 2 4 2" xfId="6292" xr:uid="{22D33D4D-3760-47F1-A3DE-3A254A1393EF}"/>
    <cellStyle name="Normal 6 3 3 2 2 5" xfId="4178" xr:uid="{92368306-BDCD-4088-9EE0-466E4E787AC7}"/>
    <cellStyle name="Normal 6 3 3 2 3" xfId="632" xr:uid="{69E22BBF-15CB-4D4E-A699-FEAD3A312E57}"/>
    <cellStyle name="Normal 6 3 3 2 3 2" xfId="2639" xr:uid="{D1533C44-8641-4592-95F6-9DE045F1AA3E}"/>
    <cellStyle name="Normal 6 3 3 2 3 2 2" xfId="2640" xr:uid="{F94D18AB-F31A-451A-A685-784C8D4A1356}"/>
    <cellStyle name="Normal 6 3 3 2 3 2 2 2" xfId="6293" xr:uid="{BF28C6BC-172F-49E9-AF2C-102DEA4E4F12}"/>
    <cellStyle name="Normal 6 3 3 2 3 2 3" xfId="6294" xr:uid="{572AFF72-2592-4C85-B044-42DE96EBDAA9}"/>
    <cellStyle name="Normal 6 3 3 2 3 3" xfId="2641" xr:uid="{D8E6DD1A-FC0C-471B-8B01-13F5D37EF7FF}"/>
    <cellStyle name="Normal 6 3 3 2 3 3 2" xfId="6295" xr:uid="{7FA6D21E-455A-4EEF-96BC-03B305447FA8}"/>
    <cellStyle name="Normal 6 3 3 2 3 4" xfId="4179" xr:uid="{7750C3D0-BD82-4A26-83FE-A76A48742BE4}"/>
    <cellStyle name="Normal 6 3 3 2 4" xfId="2642" xr:uid="{3A9F98B0-2219-4204-BEFB-C26AE03EE071}"/>
    <cellStyle name="Normal 6 3 3 2 4 2" xfId="2643" xr:uid="{DC13E4A5-23E2-4978-8300-2E1E14BEE31A}"/>
    <cellStyle name="Normal 6 3 3 2 4 2 2" xfId="6296" xr:uid="{F1A668B5-639D-452B-B742-59F878EBF220}"/>
    <cellStyle name="Normal 6 3 3 2 4 3" xfId="6297" xr:uid="{FF030DCE-FADA-468F-86AD-016480A8273C}"/>
    <cellStyle name="Normal 6 3 3 2 5" xfId="2644" xr:uid="{2D3166A6-BA5D-410E-BB30-8109F499689E}"/>
    <cellStyle name="Normal 6 3 3 2 5 2" xfId="6298" xr:uid="{B8A29C4D-57E0-47D3-A7D2-DFF451E25A46}"/>
    <cellStyle name="Normal 6 3 3 2 6" xfId="4180" xr:uid="{C4B084DC-CC94-4E93-A421-4263923FA162}"/>
    <cellStyle name="Normal 6 3 3 3" xfId="279" xr:uid="{97089ECB-C144-47CC-BADB-4A1E79D754FE}"/>
    <cellStyle name="Normal 6 3 3 3 2" xfId="634" xr:uid="{1DFF1782-C51A-44DC-9F9A-C54CE89E24C6}"/>
    <cellStyle name="Normal 6 3 3 3 2 2" xfId="2645" xr:uid="{80544367-49AC-4F63-8007-B4C25EFD7CEA}"/>
    <cellStyle name="Normal 6 3 3 3 2 2 2" xfId="2646" xr:uid="{035DC1AA-0640-4E86-AEF1-06B1981E1012}"/>
    <cellStyle name="Normal 6 3 3 3 2 2 2 2" xfId="6299" xr:uid="{BD8A1DBD-7FDC-4F17-84A6-C570434AC891}"/>
    <cellStyle name="Normal 6 3 3 3 2 2 3" xfId="6300" xr:uid="{BAF9FF85-5132-486E-B31A-6BB8C27D2459}"/>
    <cellStyle name="Normal 6 3 3 3 2 3" xfId="2647" xr:uid="{44D56856-68D9-4A0C-AE78-F9DF5B11B3C9}"/>
    <cellStyle name="Normal 6 3 3 3 2 3 2" xfId="6301" xr:uid="{3884E4B9-E048-4669-936C-EA71F4A7032C}"/>
    <cellStyle name="Normal 6 3 3 3 2 4" xfId="4181" xr:uid="{76F22E04-E437-46E6-8CA6-F204E21EFFF6}"/>
    <cellStyle name="Normal 6 3 3 3 3" xfId="2648" xr:uid="{6571F56F-4DFF-4BC1-A5C8-778289952E61}"/>
    <cellStyle name="Normal 6 3 3 3 3 2" xfId="2649" xr:uid="{4A4F1362-993D-4E20-9A5A-294FBE7F16F3}"/>
    <cellStyle name="Normal 6 3 3 3 3 2 2" xfId="6302" xr:uid="{476AE4BD-D8E7-4234-BB7E-50E68563F221}"/>
    <cellStyle name="Normal 6 3 3 3 3 3" xfId="6303" xr:uid="{DD835485-6253-4CF2-9B52-6A5E5F4AF0AE}"/>
    <cellStyle name="Normal 6 3 3 3 4" xfId="2650" xr:uid="{0A76DF55-09B6-4958-B711-09B25B2B36BA}"/>
    <cellStyle name="Normal 6 3 3 3 4 2" xfId="6304" xr:uid="{59C565BF-61D1-4023-B274-C1B17E8489F9}"/>
    <cellStyle name="Normal 6 3 3 3 5" xfId="4182" xr:uid="{00B6C3B1-237C-4453-9960-560E24A5720A}"/>
    <cellStyle name="Normal 6 3 3 4" xfId="631" xr:uid="{80E7BF09-6ADC-4C4D-BEE3-05FA4817581E}"/>
    <cellStyle name="Normal 6 3 3 4 2" xfId="2651" xr:uid="{FF6341B5-BB22-4938-B76B-953B02A5699B}"/>
    <cellStyle name="Normal 6 3 3 4 2 2" xfId="2652" xr:uid="{301E6A2A-7426-499C-BC96-D1935E282B82}"/>
    <cellStyle name="Normal 6 3 3 4 2 2 2" xfId="6305" xr:uid="{D5309DBB-1F2A-4F0E-8E06-16E6270EA055}"/>
    <cellStyle name="Normal 6 3 3 4 2 3" xfId="6306" xr:uid="{620F7409-12A5-4EF5-B25B-FC6646458CC0}"/>
    <cellStyle name="Normal 6 3 3 4 3" xfId="2653" xr:uid="{A050E729-7313-4BF1-9B7B-EC7038057A16}"/>
    <cellStyle name="Normal 6 3 3 4 3 2" xfId="6307" xr:uid="{6388DCEA-A843-467F-9792-56FE2AF8A1B3}"/>
    <cellStyle name="Normal 6 3 3 4 4" xfId="4183" xr:uid="{F97F5A51-F455-4AC8-8D08-A44827346FD7}"/>
    <cellStyle name="Normal 6 3 3 5" xfId="2654" xr:uid="{97FBEC68-B69D-44AC-8A02-697E6B021F1D}"/>
    <cellStyle name="Normal 6 3 3 5 2" xfId="2655" xr:uid="{6620D45E-0F72-4F1C-AE34-8D1EB5210D05}"/>
    <cellStyle name="Normal 6 3 3 5 2 2" xfId="6308" xr:uid="{FD785296-B438-46B9-9DAA-5D2503B86EF3}"/>
    <cellStyle name="Normal 6 3 3 5 3" xfId="6309" xr:uid="{EC90FE45-50DF-45CE-A335-B3587B9CBBD2}"/>
    <cellStyle name="Normal 6 3 3 6" xfId="2656" xr:uid="{BE3729D2-8D33-4D2F-BC1A-0D76A54B50B9}"/>
    <cellStyle name="Normal 6 3 3 6 2" xfId="6310" xr:uid="{919F9001-DD0F-4BD1-8D71-B46E28DA214B}"/>
    <cellStyle name="Normal 6 3 3 7" xfId="4184" xr:uid="{00D4244E-3BC2-4A43-BF94-72FA12CE204C}"/>
    <cellStyle name="Normal 6 3 4" xfId="280" xr:uid="{0C628AB3-7CF3-49ED-B99F-71BB9D77B794}"/>
    <cellStyle name="Normal 6 3 4 2" xfId="281" xr:uid="{D8B135B8-2432-43E3-91B3-620EE7088878}"/>
    <cellStyle name="Normal 6 3 4 2 2" xfId="282" xr:uid="{024BFCE7-AF65-4E39-8E4B-771476AD5472}"/>
    <cellStyle name="Normal 6 3 4 2 2 2" xfId="637" xr:uid="{D29C05DD-82D1-48BC-B71C-AC95F583DFE0}"/>
    <cellStyle name="Normal 6 3 4 2 2 2 2" xfId="2657" xr:uid="{364647D7-A7FC-4D0F-B202-B5194EF15FCC}"/>
    <cellStyle name="Normal 6 3 4 2 2 2 2 2" xfId="2658" xr:uid="{2D086613-BDDA-408F-9379-A1B12FBD7783}"/>
    <cellStyle name="Normal 6 3 4 2 2 2 2 2 2" xfId="6311" xr:uid="{C846BFB0-D163-40C5-8E67-FDE44D970655}"/>
    <cellStyle name="Normal 6 3 4 2 2 2 2 3" xfId="6312" xr:uid="{0A682530-0315-4836-8A18-0E6EA857A84B}"/>
    <cellStyle name="Normal 6 3 4 2 2 2 3" xfId="2659" xr:uid="{01A4C101-11EF-4D56-B714-76F93F9733E0}"/>
    <cellStyle name="Normal 6 3 4 2 2 2 3 2" xfId="6313" xr:uid="{066AEC53-6E39-4560-A9EB-701D70A7B20C}"/>
    <cellStyle name="Normal 6 3 4 2 2 2 4" xfId="4185" xr:uid="{71EB8C2F-EA98-4539-AFE2-86DD6CE555FE}"/>
    <cellStyle name="Normal 6 3 4 2 2 3" xfId="2660" xr:uid="{745960D7-848E-4A8D-95B6-B52017B03350}"/>
    <cellStyle name="Normal 6 3 4 2 2 3 2" xfId="2661" xr:uid="{0DFF4AD1-819B-4BAC-AE11-08E8F5876BF8}"/>
    <cellStyle name="Normal 6 3 4 2 2 3 2 2" xfId="6314" xr:uid="{6764876D-8BB2-46CA-BAB6-0E08979CA3BE}"/>
    <cellStyle name="Normal 6 3 4 2 2 3 3" xfId="6315" xr:uid="{620EB64C-31D2-4DC2-B9E4-C428D3981226}"/>
    <cellStyle name="Normal 6 3 4 2 2 4" xfId="2662" xr:uid="{AE387055-9EC3-4734-9E14-600E1F7A8EAA}"/>
    <cellStyle name="Normal 6 3 4 2 2 4 2" xfId="6316" xr:uid="{2E589C39-ABF7-4456-91A2-4D563A8DF49F}"/>
    <cellStyle name="Normal 6 3 4 2 2 5" xfId="4186" xr:uid="{674787C5-0273-4B93-9475-429ECE42A474}"/>
    <cellStyle name="Normal 6 3 4 2 3" xfId="636" xr:uid="{4422D364-8DD2-4CB8-BA1B-EB3DB1A773D3}"/>
    <cellStyle name="Normal 6 3 4 2 3 2" xfId="2663" xr:uid="{66E87EC2-D540-4C54-8496-8DC2D641274B}"/>
    <cellStyle name="Normal 6 3 4 2 3 2 2" xfId="2664" xr:uid="{59F2A3AC-0F3E-4A85-B29A-BCD20A4F2408}"/>
    <cellStyle name="Normal 6 3 4 2 3 2 2 2" xfId="6317" xr:uid="{C0C7E5B9-310D-4CF5-B06C-500F4A016A7C}"/>
    <cellStyle name="Normal 6 3 4 2 3 2 3" xfId="6318" xr:uid="{8087B540-10AA-4579-BABF-9C1CF72E8E94}"/>
    <cellStyle name="Normal 6 3 4 2 3 3" xfId="2665" xr:uid="{D5D95984-4E50-4286-93E4-A3DD55375339}"/>
    <cellStyle name="Normal 6 3 4 2 3 3 2" xfId="6319" xr:uid="{E9875607-1D5E-4A42-8A02-5CEB485B7266}"/>
    <cellStyle name="Normal 6 3 4 2 3 4" xfId="4187" xr:uid="{E07C4931-252B-4D16-9EF2-D62FB78B1E30}"/>
    <cellStyle name="Normal 6 3 4 2 4" xfId="2666" xr:uid="{C47357AC-63CC-4A25-9EB9-7201061EEAB6}"/>
    <cellStyle name="Normal 6 3 4 2 4 2" xfId="2667" xr:uid="{EFFD6C15-B6AD-4B43-A1A0-EDED914C08B9}"/>
    <cellStyle name="Normal 6 3 4 2 4 2 2" xfId="6320" xr:uid="{8670A477-EC99-45BC-823D-A41665385260}"/>
    <cellStyle name="Normal 6 3 4 2 4 3" xfId="6321" xr:uid="{84E057D4-0DCF-41AB-B599-4ADC30FC91DE}"/>
    <cellStyle name="Normal 6 3 4 2 5" xfId="2668" xr:uid="{2719D39A-693C-4E70-AD8C-4A95812709E6}"/>
    <cellStyle name="Normal 6 3 4 2 5 2" xfId="6322" xr:uid="{1A405536-7381-4CC2-BBF4-D982398FA6DD}"/>
    <cellStyle name="Normal 6 3 4 2 6" xfId="4188" xr:uid="{4A3D9C81-1D76-478E-976C-97B12B3840D6}"/>
    <cellStyle name="Normal 6 3 4 3" xfId="283" xr:uid="{A32B5399-A57A-4AFC-A486-585778790D66}"/>
    <cellStyle name="Normal 6 3 4 3 2" xfId="638" xr:uid="{1294C44E-7F4E-4B42-9E8F-A8514E29A318}"/>
    <cellStyle name="Normal 6 3 4 3 2 2" xfId="2669" xr:uid="{6150C077-4DA7-4AE3-939A-1A70CD4F4FCC}"/>
    <cellStyle name="Normal 6 3 4 3 2 2 2" xfId="2670" xr:uid="{77E84050-A99E-4863-8607-780FC215C472}"/>
    <cellStyle name="Normal 6 3 4 3 2 2 2 2" xfId="6323" xr:uid="{FE6BBB3B-5079-475A-A5AD-9116317C9C02}"/>
    <cellStyle name="Normal 6 3 4 3 2 2 3" xfId="6324" xr:uid="{B35370E8-338B-4821-BF71-8B0DC81D68FB}"/>
    <cellStyle name="Normal 6 3 4 3 2 3" xfId="2671" xr:uid="{606D605E-A551-4DEC-A97E-B8C50E3B4276}"/>
    <cellStyle name="Normal 6 3 4 3 2 3 2" xfId="6325" xr:uid="{20012DF5-28F8-46C5-877C-0A98A74F6BA1}"/>
    <cellStyle name="Normal 6 3 4 3 2 4" xfId="4189" xr:uid="{57A4738D-C6EC-458B-A28F-5881DAC8C118}"/>
    <cellStyle name="Normal 6 3 4 3 3" xfId="2672" xr:uid="{1DA4A32F-B07D-4132-B7E7-EF51CD9FEAA5}"/>
    <cellStyle name="Normal 6 3 4 3 3 2" xfId="2673" xr:uid="{C58919EE-26F3-462E-A5D3-B99DD17EEFA7}"/>
    <cellStyle name="Normal 6 3 4 3 3 2 2" xfId="6326" xr:uid="{971C1395-7AF6-4871-BA9D-D86A67891D2D}"/>
    <cellStyle name="Normal 6 3 4 3 3 3" xfId="6327" xr:uid="{9DFD81F6-80F4-45E1-8BF6-1E2BAB0378F4}"/>
    <cellStyle name="Normal 6 3 4 3 4" xfId="2674" xr:uid="{7994527A-8643-40C5-90A2-998402EC6B1F}"/>
    <cellStyle name="Normal 6 3 4 3 4 2" xfId="6328" xr:uid="{742D4D46-D6B7-44B6-A502-05162D069E3B}"/>
    <cellStyle name="Normal 6 3 4 3 5" xfId="4190" xr:uid="{B45AB369-ED36-48E4-BB20-344AC07AA98C}"/>
    <cellStyle name="Normal 6 3 4 4" xfId="635" xr:uid="{CADBFDA3-80C5-49BE-B48C-3494EB925CCB}"/>
    <cellStyle name="Normal 6 3 4 4 2" xfId="2675" xr:uid="{DC5FB608-DEAD-4267-AF82-90A0C17AAFEE}"/>
    <cellStyle name="Normal 6 3 4 4 2 2" xfId="2676" xr:uid="{F525251A-6A34-456E-A1FD-163EEF540579}"/>
    <cellStyle name="Normal 6 3 4 4 2 2 2" xfId="6329" xr:uid="{0CF13485-2553-431D-9B3E-F2D33E510442}"/>
    <cellStyle name="Normal 6 3 4 4 2 3" xfId="6330" xr:uid="{36A5022D-035E-42CA-B2F2-F26A8B2360B0}"/>
    <cellStyle name="Normal 6 3 4 4 3" xfId="2677" xr:uid="{C4DC571D-5423-43BC-9954-A0BC657E328A}"/>
    <cellStyle name="Normal 6 3 4 4 3 2" xfId="6331" xr:uid="{95BDB5D1-0F20-43B6-BA74-C2C8E54D0190}"/>
    <cellStyle name="Normal 6 3 4 4 4" xfId="4191" xr:uid="{0A3B0ABF-D9C2-4CBF-9C01-F524482E7304}"/>
    <cellStyle name="Normal 6 3 4 5" xfId="2678" xr:uid="{E2668492-C978-4E38-9768-45AC4207FDAB}"/>
    <cellStyle name="Normal 6 3 4 5 2" xfId="2679" xr:uid="{AFB1F4E0-0D40-41D3-B283-A6D3610C5550}"/>
    <cellStyle name="Normal 6 3 4 5 2 2" xfId="6332" xr:uid="{A73F0075-F368-4A9C-87D7-914CCE5421D4}"/>
    <cellStyle name="Normal 6 3 4 5 3" xfId="6333" xr:uid="{E2D8632F-D4AA-4FA5-B650-5B3D3A9D90B5}"/>
    <cellStyle name="Normal 6 3 4 6" xfId="2680" xr:uid="{E6ED0CCB-489C-40AE-A776-370F3A108D2E}"/>
    <cellStyle name="Normal 6 3 4 6 2" xfId="6334" xr:uid="{9D7E7E52-AD9B-46A1-B4B9-B2426AAB7322}"/>
    <cellStyle name="Normal 6 3 4 7" xfId="4192" xr:uid="{950C222F-014F-4FE3-905D-BF60460AA3F2}"/>
    <cellStyle name="Normal 6 3 5" xfId="284" xr:uid="{4BB6EAD6-9419-495C-A5BD-9F4ADAD0F669}"/>
    <cellStyle name="Normal 6 3 5 2" xfId="285" xr:uid="{4B24ABCC-2CC2-46B3-A26B-F24B317ABDA1}"/>
    <cellStyle name="Normal 6 3 5 2 2" xfId="640" xr:uid="{961FB30F-E36B-483C-A94E-9F1C256ABA00}"/>
    <cellStyle name="Normal 6 3 5 2 2 2" xfId="2681" xr:uid="{A3F36045-132A-4AE4-AD69-E311EF65E114}"/>
    <cellStyle name="Normal 6 3 5 2 2 2 2" xfId="2682" xr:uid="{71F0DC98-1983-4155-876D-264452CFA835}"/>
    <cellStyle name="Normal 6 3 5 2 2 2 2 2" xfId="6335" xr:uid="{E953C0C8-5D11-4AF9-A61D-2E9B168F0769}"/>
    <cellStyle name="Normal 6 3 5 2 2 2 3" xfId="6336" xr:uid="{E1A4A237-4EBD-417B-A904-D0087772BB6B}"/>
    <cellStyle name="Normal 6 3 5 2 2 3" xfId="2683" xr:uid="{7D0AA0ED-AD94-4572-A7BE-638A7E47E2E4}"/>
    <cellStyle name="Normal 6 3 5 2 2 3 2" xfId="6337" xr:uid="{C26F7F74-BB20-4AD2-B5AF-D96C9D377661}"/>
    <cellStyle name="Normal 6 3 5 2 2 4" xfId="4193" xr:uid="{98F272D6-A026-4941-AA1A-BEB1F5896CCE}"/>
    <cellStyle name="Normal 6 3 5 2 3" xfId="2684" xr:uid="{0555F867-FB89-4037-9F7C-D27E844C390E}"/>
    <cellStyle name="Normal 6 3 5 2 3 2" xfId="2685" xr:uid="{8AA45497-CB70-40A0-ADA0-5D324E6B2981}"/>
    <cellStyle name="Normal 6 3 5 2 3 2 2" xfId="6338" xr:uid="{A7592FFE-9C39-4874-979A-12F775281552}"/>
    <cellStyle name="Normal 6 3 5 2 3 3" xfId="6339" xr:uid="{AD35F06A-D4A0-4A87-BD1C-338556FF56C0}"/>
    <cellStyle name="Normal 6 3 5 2 4" xfId="2686" xr:uid="{4AEA6290-26FA-4994-99B1-14A1BFB40363}"/>
    <cellStyle name="Normal 6 3 5 2 4 2" xfId="6340" xr:uid="{568CEB3B-D15B-4AD7-99B8-4259F48CC9B4}"/>
    <cellStyle name="Normal 6 3 5 2 5" xfId="4194" xr:uid="{532A2BD0-B875-4B92-8F03-60EB4B584BE2}"/>
    <cellStyle name="Normal 6 3 5 3" xfId="639" xr:uid="{6BD433F1-33CC-4C64-80B7-1090333F1FA7}"/>
    <cellStyle name="Normal 6 3 5 3 2" xfId="2687" xr:uid="{DA59346A-6228-4188-BB46-C1C1A3C1A1BB}"/>
    <cellStyle name="Normal 6 3 5 3 2 2" xfId="2688" xr:uid="{BD46624C-ECF7-43E0-9AEA-5FBA6CA4C6F2}"/>
    <cellStyle name="Normal 6 3 5 3 2 2 2" xfId="6341" xr:uid="{377AEEEA-233F-4C20-9EC7-14B397D8B350}"/>
    <cellStyle name="Normal 6 3 5 3 2 3" xfId="6342" xr:uid="{CA4880B7-9B98-4F81-A847-98F2329C8966}"/>
    <cellStyle name="Normal 6 3 5 3 3" xfId="2689" xr:uid="{15532087-071A-4461-834F-78C4874C6DCD}"/>
    <cellStyle name="Normal 6 3 5 3 3 2" xfId="6343" xr:uid="{4568AE4C-14C5-41D9-A745-A37C8933C446}"/>
    <cellStyle name="Normal 6 3 5 3 4" xfId="4195" xr:uid="{DC3B6E5B-F24B-48EA-BC7A-5F449EDB2B92}"/>
    <cellStyle name="Normal 6 3 5 4" xfId="2690" xr:uid="{B9299A69-1AA2-4D79-BF78-D5CAF63C4299}"/>
    <cellStyle name="Normal 6 3 5 4 2" xfId="2691" xr:uid="{A14FDC69-3DE8-4EBC-B70D-58EF0C8FE8CE}"/>
    <cellStyle name="Normal 6 3 5 4 2 2" xfId="6344" xr:uid="{4827C305-7883-458B-8C6A-08D614CE97E6}"/>
    <cellStyle name="Normal 6 3 5 4 3" xfId="6345" xr:uid="{7383FA0A-56A9-4F66-AFC6-02629529DE59}"/>
    <cellStyle name="Normal 6 3 5 5" xfId="2692" xr:uid="{07FCE5B9-F34C-48C5-9D8D-00B68A370699}"/>
    <cellStyle name="Normal 6 3 5 5 2" xfId="6346" xr:uid="{D2456AF3-2F7E-42A6-A296-40DBBB361C6F}"/>
    <cellStyle name="Normal 6 3 5 6" xfId="4196" xr:uid="{52944C00-C32D-4947-BF75-396D9906CE93}"/>
    <cellStyle name="Normal 6 3 6" xfId="286" xr:uid="{68011B2B-10DD-4359-B1ED-0EC70980D935}"/>
    <cellStyle name="Normal 6 3 6 10" xfId="2693" xr:uid="{7445CC26-3907-46B9-8D4B-F913D4A7C10A}"/>
    <cellStyle name="Normal 6 3 6 10 2" xfId="6347" xr:uid="{E7880753-800B-470F-813E-221B8988728B}"/>
    <cellStyle name="Normal 6 3 6 11" xfId="2694" xr:uid="{0F5F6F5B-E102-4CE5-831B-3C12464854DE}"/>
    <cellStyle name="Normal 6 3 6 11 2" xfId="2695" xr:uid="{D4BB4C69-27BE-48A1-A385-2F5C6912D89C}"/>
    <cellStyle name="Normal 6 3 6 11 2 2" xfId="6348" xr:uid="{06989A5C-E683-4372-BE93-25C18483C917}"/>
    <cellStyle name="Normal 6 3 6 11 3" xfId="6349" xr:uid="{0873307A-2F1A-481B-82B2-E571E93BFB8E}"/>
    <cellStyle name="Normal 6 3 6 12" xfId="6350" xr:uid="{68B99EC6-7194-403E-A1B1-D89B306A510D}"/>
    <cellStyle name="Normal 6 3 6 12 2" xfId="6351" xr:uid="{5716752C-9301-43E9-BCC9-747DCB160037}"/>
    <cellStyle name="Normal 6 3 6 13" xfId="6352" xr:uid="{E81535AC-7FF8-4B20-8F40-C171F479BA54}"/>
    <cellStyle name="Normal 6 3 6 14" xfId="7405" xr:uid="{BF16AE5D-C6BE-43CB-8DAC-46EA30B57296}"/>
    <cellStyle name="Normal 6 3 6 15" xfId="7489" xr:uid="{EBAD7EAD-B1BA-4BC6-BE6C-9B2882925413}"/>
    <cellStyle name="Normal 6 3 6 16" xfId="7541" xr:uid="{4C4DFCF7-3CFF-445E-81D0-571AB1D87230}"/>
    <cellStyle name="Normal 6 3 6 2" xfId="287" xr:uid="{2B94F710-38D5-46AE-8F95-F9C9F25542C0}"/>
    <cellStyle name="Normal 6 3 6 2 2" xfId="642" xr:uid="{3BC7CB3C-8A95-4270-93EF-806EA82004DF}"/>
    <cellStyle name="Normal 6 3 6 2 2 2" xfId="2696" xr:uid="{50FD5DF8-5A07-445B-B41E-F34324A6C215}"/>
    <cellStyle name="Normal 6 3 6 2 2 2 2" xfId="2697" xr:uid="{0E65A515-0319-48F4-9167-954289BCAD89}"/>
    <cellStyle name="Normal 6 3 6 2 2 2 2 2" xfId="6353" xr:uid="{6200735E-E00B-4350-AFF5-3E892B504B0C}"/>
    <cellStyle name="Normal 6 3 6 2 2 2 3" xfId="6354" xr:uid="{2018625F-2633-4478-93C4-878E236AAD98}"/>
    <cellStyle name="Normal 6 3 6 2 2 3" xfId="2698" xr:uid="{045BB65D-C958-42A3-B49B-20CAD8F89706}"/>
    <cellStyle name="Normal 6 3 6 2 2 3 2" xfId="2699" xr:uid="{779EE524-1385-4685-BDA5-7BCAE309C139}"/>
    <cellStyle name="Normal 6 3 6 2 2 3 2 2" xfId="4483" xr:uid="{EBEB9874-87EF-455F-AB09-5858B17943F5}"/>
    <cellStyle name="Normal 6 3 6 2 2 3 3" xfId="6355" xr:uid="{609BA4C0-D52F-48F1-AD45-828BB1F7A9AB}"/>
    <cellStyle name="Normal 6 3 6 2 2 4" xfId="2700" xr:uid="{6D561B7B-C980-4076-A392-F5CD2BA0E705}"/>
    <cellStyle name="Normal 6 3 6 2 2 4 2" xfId="6356" xr:uid="{16D517DA-6E0D-457D-B878-6F11B5A982F2}"/>
    <cellStyle name="Normal 6 3 6 2 2 5" xfId="4197" xr:uid="{F557F594-C254-4DE6-9A85-01E25623833F}"/>
    <cellStyle name="Normal 6 3 6 2 3" xfId="2701" xr:uid="{5768CFA7-0619-4718-A24A-1E8D43D2F5D3}"/>
    <cellStyle name="Normal 6 3 6 2 3 2" xfId="2702" xr:uid="{4277452A-41A8-4CBC-8FC0-34FCE47642CB}"/>
    <cellStyle name="Normal 6 3 6 2 3 2 2" xfId="774" xr:uid="{460C408D-3486-466B-B1BE-0C51DA42E799}"/>
    <cellStyle name="Normal 6 3 6 2 3 2 2 2" xfId="4198" xr:uid="{02DDFFFA-1CC9-4E32-B07C-030D7D5117B2}"/>
    <cellStyle name="Normal 6 3 6 2 3 2 2 2 2" xfId="6357" xr:uid="{2D4ED637-2C87-41C7-87C7-354967A9C11E}"/>
    <cellStyle name="Normal 6 3 6 2 3 2 2 3" xfId="4199" xr:uid="{CCE8417C-CC9F-4991-8E66-9A5AD81A3294}"/>
    <cellStyle name="Normal 6 3 6 2 3 2 2 3 2" xfId="7332" xr:uid="{2772EF02-E302-43DA-819D-A7AE02F8D927}"/>
    <cellStyle name="Normal 6 3 6 2 3 2 2 3 2 2" xfId="7392" xr:uid="{E6A307BD-9C35-410C-9F25-5809133229E0}"/>
    <cellStyle name="Normal 6 3 6 2 3 2 2 3 2 3" xfId="7446" xr:uid="{104ABFDA-527E-42B5-B178-A913E06B04FA}"/>
    <cellStyle name="Normal 6 3 6 2 3 2 2 5" xfId="7525" xr:uid="{59140B1A-1BC6-4C60-A363-5450D87F8298}"/>
    <cellStyle name="Normal 6 3 6 2 3 2 3" xfId="6358" xr:uid="{B223D679-3720-466D-920B-24BFF0DB64E7}"/>
    <cellStyle name="Normal 6 3 6 2 3 3" xfId="2703" xr:uid="{381DF49F-D4B5-490B-A94E-FA688EB2D233}"/>
    <cellStyle name="Normal 6 3 6 2 3 3 2" xfId="2704" xr:uid="{1C4AEAED-6636-4FD4-957E-D69BC02F528C}"/>
    <cellStyle name="Normal 6 3 6 2 3 3 2 2" xfId="6359" xr:uid="{C6438E66-3946-429E-BD58-6B9FBE43C9A1}"/>
    <cellStyle name="Normal 6 3 6 2 3 3 3" xfId="2705" xr:uid="{4E8F241E-E94F-47C1-B901-CBF270E25786}"/>
    <cellStyle name="Normal 6 3 6 2 3 3 3 2" xfId="6360" xr:uid="{141AA453-3BEA-4F3F-AF1A-6E819E5B5E5E}"/>
    <cellStyle name="Normal 6 3 6 2 3 3 4" xfId="6361" xr:uid="{0C11BDB0-6C59-4D49-BD0A-B8C8823F2EC7}"/>
    <cellStyle name="Normal 6 3 6 2 3 4" xfId="2706" xr:uid="{E92F2DFE-E274-41ED-AD2A-1C24E0AA7417}"/>
    <cellStyle name="Normal 6 3 6 2 3 4 2" xfId="6362" xr:uid="{825491C7-71FA-4D31-9EF6-4475FE516E30}"/>
    <cellStyle name="Normal 6 3 6 2 3 5" xfId="4200" xr:uid="{CA8989B4-F972-446C-BE2E-CA4E97F8644F}"/>
    <cellStyle name="Normal 6 3 6 2 3 6" xfId="4201" xr:uid="{0B4C5C5B-7406-4951-A564-FB36B5BB5DAA}"/>
    <cellStyle name="Normal 6 3 6 2 3 6 2" xfId="6363" xr:uid="{CA3752C0-B7F6-4148-A590-3B50FE5EE758}"/>
    <cellStyle name="Normal 6 3 6 2 4" xfId="2707" xr:uid="{03EE4FDB-330B-4473-B1D9-072D7214E6A4}"/>
    <cellStyle name="Normal 6 3 6 2 4 2" xfId="2708" xr:uid="{CA2DF10A-650D-48F1-97F8-B87A31E9A379}"/>
    <cellStyle name="Normal 6 3 6 2 4 2 2" xfId="6364" xr:uid="{3CB2A8D8-F57F-4B8B-A6E9-386E35C53E0B}"/>
    <cellStyle name="Normal 6 3 6 2 4 3" xfId="6365" xr:uid="{86AD1C6F-59BE-4D6D-9B61-F8BA5D70EBD0}"/>
    <cellStyle name="Normal 6 3 6 2 5" xfId="759" xr:uid="{196B724E-D0EB-4E94-8EA0-01EFB63A6C5F}"/>
    <cellStyle name="Normal 6 3 6 2 5 2" xfId="2709" xr:uid="{026ADB61-EBE3-4BB2-8AAF-7954DFF5F1CE}"/>
    <cellStyle name="Normal 6 3 6 2 5 2 2" xfId="6366" xr:uid="{4B9CD1EA-2BF9-4A64-A7A6-C23E6357588B}"/>
    <cellStyle name="Normal 6 3 6 2 5 3" xfId="2710" xr:uid="{0363070C-7178-4CF9-A9ED-C485228DBF43}"/>
    <cellStyle name="Normal 6 3 6 2 5 3 2" xfId="6367" xr:uid="{76556E5D-97CE-4297-B724-B1547BEE4C30}"/>
    <cellStyle name="Normal 6 3 6 2 5 4" xfId="6368" xr:uid="{186EC741-E37A-4F80-83B1-C803223465AA}"/>
    <cellStyle name="Normal 6 3 6 2 5 5" xfId="4202" xr:uid="{1C7D31D0-DC17-41C7-BA55-D5277BC5A008}"/>
    <cellStyle name="Normal 6 3 6 2 5 5 2" xfId="6369" xr:uid="{0FD046E8-7BAD-4598-9304-8A9F63EB8C94}"/>
    <cellStyle name="Normal 6 3 6 2 5 6" xfId="7344" xr:uid="{8019E0F4-4541-4036-97C7-E621119B4581}"/>
    <cellStyle name="Normal 6 3 6 2 5 6 2" xfId="7383" xr:uid="{262C81CB-50B7-4006-8DBB-1B4DEA3B0CA6}"/>
    <cellStyle name="Normal 6 3 6 2 5 6 3" xfId="7422" xr:uid="{C85372AA-335D-43AD-A61E-93AA548272E8}"/>
    <cellStyle name="Normal 6 3 6 2 5 7" xfId="7493" xr:uid="{F84BFF01-E91C-45A9-8C98-988999411E59}"/>
    <cellStyle name="Normal 6 3 6 2 5 8" xfId="7538" xr:uid="{4948AD6C-9853-4635-B318-F8E3298FC409}"/>
    <cellStyle name="Normal 6 3 6 2 5 9" xfId="7543" xr:uid="{BA263E6C-232F-48C2-9068-52F3CEEBA667}"/>
    <cellStyle name="Normal 6 3 6 2 6" xfId="2711" xr:uid="{D2942151-29E1-419A-8778-DD597225EA6E}"/>
    <cellStyle name="Normal 6 3 6 2 6 2" xfId="2712" xr:uid="{BBBB0B90-C2EB-4141-90A0-D46A348C84EF}"/>
    <cellStyle name="Normal 6 3 6 2 6 2 2" xfId="6370" xr:uid="{48C18E3E-0F08-44C3-AFBD-28E0EC5E6A95}"/>
    <cellStyle name="Normal 6 3 6 2 6 3" xfId="4481" xr:uid="{3DA160A1-4ECA-40E0-BFFE-044244F94473}"/>
    <cellStyle name="Normal 6 3 6 2 6 3 2" xfId="7343" xr:uid="{E456FA52-AC67-47C7-9593-BB3A9C5E29C7}"/>
    <cellStyle name="Normal 6 3 6 2 7" xfId="2713" xr:uid="{D8B03CFA-40E8-40C3-AD81-AB21413F7405}"/>
    <cellStyle name="Normal 6 3 6 2 7 2" xfId="6371" xr:uid="{8CCB9837-C945-4F17-8B44-2D5C63B481BB}"/>
    <cellStyle name="Normal 6 3 6 2 8" xfId="6372" xr:uid="{C7A4FBFC-685C-4187-A7B0-62B2938C9767}"/>
    <cellStyle name="Normal 6 3 6 3" xfId="288" xr:uid="{BBFD588A-17C6-4D1A-87D9-EDB9E6EE4EAD}"/>
    <cellStyle name="Normal 6 3 6 3 2" xfId="289" xr:uid="{FF591682-DCC3-4AE4-B999-028DA1E4ED4C}"/>
    <cellStyle name="Normal 6 3 6 3 2 2" xfId="644" xr:uid="{EB330324-4977-40BC-B76A-6D31BDF636CE}"/>
    <cellStyle name="Normal 6 3 6 3 2 2 2" xfId="2714" xr:uid="{8F3723AF-16E9-4385-B061-E1CC5CD771A2}"/>
    <cellStyle name="Normal 6 3 6 3 2 2 2 2" xfId="2715" xr:uid="{877DD6AB-E211-4555-9702-3C0FFBDC9D7B}"/>
    <cellStyle name="Normal 6 3 6 3 2 2 2 2 2" xfId="6373" xr:uid="{00D2A37B-1AFD-40FC-BD4B-D9F98DBFF78B}"/>
    <cellStyle name="Normal 6 3 6 3 2 2 2 3" xfId="6374" xr:uid="{34C72011-A083-4418-BF69-B7222E5B9D8B}"/>
    <cellStyle name="Normal 6 3 6 3 2 2 3" xfId="2716" xr:uid="{E8D4C73F-FC1D-4AB2-8F28-64EBE3CE6158}"/>
    <cellStyle name="Normal 6 3 6 3 2 2 3 2" xfId="6375" xr:uid="{089F0896-75EA-4301-8A91-DEEEFE8C201F}"/>
    <cellStyle name="Normal 6 3 6 3 2 2 4" xfId="4203" xr:uid="{6FE294C7-A762-4E87-96E4-936CEC24AFF4}"/>
    <cellStyle name="Normal 6 3 6 3 2 3" xfId="772" xr:uid="{CA2C70B5-DCA3-4AC5-B6F4-57B484A5B403}"/>
    <cellStyle name="Normal 6 3 6 3 2 3 2" xfId="2717" xr:uid="{D61FE5BB-812B-466C-9062-3E30FD142963}"/>
    <cellStyle name="Normal 6 3 6 3 2 3 2 2" xfId="6376" xr:uid="{71553889-DB0C-463E-813C-906450680320}"/>
    <cellStyle name="Normal 6 3 6 3 2 3 3" xfId="6377" xr:uid="{253D85BD-70B4-471C-9C65-EE483D29B4F8}"/>
    <cellStyle name="Normal 6 3 6 3 2 4" xfId="2718" xr:uid="{425150C2-CBEA-4972-8850-1FBEDCED3E97}"/>
    <cellStyle name="Normal 6 3 6 3 2 4 2" xfId="6378" xr:uid="{5A111BFC-FF50-4E52-981D-98FB9A45BCFC}"/>
    <cellStyle name="Normal 6 3 6 3 2 5" xfId="3652" xr:uid="{F43716B7-A93C-4531-912E-FFD360ED2FC7}"/>
    <cellStyle name="Normal 6 3 6 3 2 6" xfId="7347" xr:uid="{4A45B55B-C0F5-4FEE-AF9E-FCCA4644C1E2}"/>
    <cellStyle name="Normal 6 3 6 3 2 6 2" xfId="7426" xr:uid="{96FB0A19-69F3-45D0-8518-DC1E352D7BAC}"/>
    <cellStyle name="Normal 6 3 6 3 2 6 2 2" xfId="7498" xr:uid="{76113FEC-5BB4-4DB8-A24A-436464C82D5E}"/>
    <cellStyle name="Normal 6 3 6 3 2 6 2 3" xfId="7547" xr:uid="{BA4E0D98-A55F-49FC-9E0F-539F02BE5401}"/>
    <cellStyle name="Normal 6 3 6 3 2 7" xfId="7496" xr:uid="{FBEEE5D9-9BAE-486A-A8A7-EF2C12A58062}"/>
    <cellStyle name="Normal 6 3 6 3 2 8" xfId="7545" xr:uid="{91C7C237-FB2E-46A0-B9E6-41D0A34D16BC}"/>
    <cellStyle name="Normal 6 3 6 3 3" xfId="643" xr:uid="{3896BCB3-4F83-42BB-ACAA-6872F0EDFE0C}"/>
    <cellStyle name="Normal 6 3 6 3 3 2" xfId="2719" xr:uid="{5FB8FE5A-238B-4AC3-B7FE-E3DF2C6FF62D}"/>
    <cellStyle name="Normal 6 3 6 3 3 2 2" xfId="2720" xr:uid="{EBC95A86-216C-4C5F-8887-5A079C6BEBC0}"/>
    <cellStyle name="Normal 6 3 6 3 3 2 2 2" xfId="6379" xr:uid="{953763AC-1B82-412A-8205-2BEBFB016BCA}"/>
    <cellStyle name="Normal 6 3 6 3 3 2 3" xfId="6380" xr:uid="{CA51155E-B8A3-423C-BD76-AC38D42E97E2}"/>
    <cellStyle name="Normal 6 3 6 3 3 3" xfId="2721" xr:uid="{AB9E61D8-6978-45F3-AAD4-B104924FB46E}"/>
    <cellStyle name="Normal 6 3 6 3 3 3 2" xfId="6381" xr:uid="{94DFF947-A3E7-4B99-9083-7B1857A1EDA3}"/>
    <cellStyle name="Normal 6 3 6 3 3 4" xfId="4204" xr:uid="{28B60CEB-DF3E-486D-B748-167463E9923B}"/>
    <cellStyle name="Normal 6 3 6 3 4" xfId="2722" xr:uid="{45CE0385-8331-4A27-875D-10C763C8FFBB}"/>
    <cellStyle name="Normal 6 3 6 3 4 2" xfId="2723" xr:uid="{D3424082-074E-4343-83F5-B26AC888E0E5}"/>
    <cellStyle name="Normal 6 3 6 3 4 2 2" xfId="6382" xr:uid="{7853E780-7660-41F5-8A5F-40CA5504C1A5}"/>
    <cellStyle name="Normal 6 3 6 3 4 3" xfId="6383" xr:uid="{B99DD7AB-C565-4683-89EF-8D5D4372AEAB}"/>
    <cellStyle name="Normal 6 3 6 3 5" xfId="2724" xr:uid="{05DAB91C-7CD0-4200-8BF2-37C56C98E86B}"/>
    <cellStyle name="Normal 6 3 6 3 5 2" xfId="6384" xr:uid="{6CCFC02C-411D-4E74-99EE-DC024BB1B874}"/>
    <cellStyle name="Normal 6 3 6 3 6" xfId="4205" xr:uid="{6A00DED9-D16E-4AE0-8A68-4D7A30A3BB86}"/>
    <cellStyle name="Normal 6 3 6 4" xfId="641" xr:uid="{14A31592-780E-4617-ADFE-DD45CFD0D9B1}"/>
    <cellStyle name="Normal 6 3 6 4 2" xfId="2725" xr:uid="{C12F3A49-2828-4878-84A9-B8097C03AEE1}"/>
    <cellStyle name="Normal 6 3 6 4 2 2" xfId="2726" xr:uid="{B1F699A4-B12A-4E4D-B25F-0B28E075AAFC}"/>
    <cellStyle name="Normal 6 3 6 4 2 2 2" xfId="2727" xr:uid="{5EFF5303-6082-4690-AB19-66A45E9D719F}"/>
    <cellStyle name="Normal 6 3 6 4 2 2 2 2" xfId="6385" xr:uid="{BDCD765F-D359-497B-A164-0BD00A50C8DF}"/>
    <cellStyle name="Normal 6 3 6 4 2 2 3" xfId="6386" xr:uid="{4E9850B7-C58C-4B46-B30F-CEC47BAEBAC9}"/>
    <cellStyle name="Normal 6 3 6 4 2 3" xfId="2728" xr:uid="{8459E187-5CD2-4E18-B8EC-5A3AC0A3EFCA}"/>
    <cellStyle name="Normal 6 3 6 4 2 3 2" xfId="2729" xr:uid="{5E043E04-1C3A-44A0-A9DB-DC088DE2323C}"/>
    <cellStyle name="Normal 6 3 6 4 2 3 2 2" xfId="6387" xr:uid="{88A4700B-2422-4718-A9A8-53D106581ED4}"/>
    <cellStyle name="Normal 6 3 6 4 2 3 3" xfId="6388" xr:uid="{F749ED4C-EA93-48A9-8FC0-F73CFAA99A5E}"/>
    <cellStyle name="Normal 6 3 6 4 2 4" xfId="2730" xr:uid="{C70B5E49-724B-4E6F-9CD6-D7FBF8596F30}"/>
    <cellStyle name="Normal 6 3 6 4 2 4 2" xfId="6389" xr:uid="{D9DB4808-911D-436A-A0CD-66AD26A0B770}"/>
    <cellStyle name="Normal 6 3 6 4 2 5" xfId="4206" xr:uid="{557CD1AF-3725-4727-9DDC-8AA0879A7145}"/>
    <cellStyle name="Normal 6 3 6 4 3" xfId="2731" xr:uid="{BE21BA03-4A33-47CA-80E1-3BA705E97BAC}"/>
    <cellStyle name="Normal 6 3 6 4 3 2" xfId="2732" xr:uid="{939990EF-ED43-4913-B53D-91E0B2A2177E}"/>
    <cellStyle name="Normal 6 3 6 4 3 2 2" xfId="2733" xr:uid="{2AE5146B-E919-45FE-88E0-78B7A01ACD86}"/>
    <cellStyle name="Normal 6 3 6 4 3 2 2 2" xfId="4207" xr:uid="{19676700-5D99-4489-96BC-3BAB933DAD70}"/>
    <cellStyle name="Normal 6 3 6 4 3 2 2 2 2" xfId="6390" xr:uid="{6429555A-45E9-47ED-A21B-0E374C269D7F}"/>
    <cellStyle name="Normal 6 3 6 4 3 2 2 3" xfId="4208" xr:uid="{6AAF117B-86BF-4148-8293-12D2164F7809}"/>
    <cellStyle name="Normal 6 3 6 4 3 2 2 3 2" xfId="7433" xr:uid="{FEF1D370-59EF-4288-A136-12DE303B55D3}"/>
    <cellStyle name="Normal 6 3 6 4 3 2 2 4" xfId="7412" xr:uid="{B8262B24-C150-42A2-B5FF-2F81B283CB18}"/>
    <cellStyle name="Normal 6 3 6 4 3 2 3" xfId="6391" xr:uid="{D4EB18C0-48DA-4B3F-9484-0AF15908C27B}"/>
    <cellStyle name="Normal 6 3 6 4 3 3" xfId="2734" xr:uid="{0A772D89-FE29-4921-A603-09064195B28E}"/>
    <cellStyle name="Normal 6 3 6 4 3 3 2" xfId="6392" xr:uid="{839E295D-4ECF-4AB8-818A-0D4A3C135FDE}"/>
    <cellStyle name="Normal 6 3 6 4 3 4" xfId="4209" xr:uid="{B298B366-1BE1-4027-889C-63B6E314747B}"/>
    <cellStyle name="Normal 6 3 6 4 4" xfId="2735" xr:uid="{B7A0C94D-17AE-4BC3-AD12-CF383C3A2ED8}"/>
    <cellStyle name="Normal 6 3 6 4 4 2" xfId="2736" xr:uid="{CF6A37DB-E538-4D3D-9EA3-CF37F228A730}"/>
    <cellStyle name="Normal 6 3 6 4 4 2 2" xfId="6393" xr:uid="{8FA3F138-23EF-471B-8D8E-1632D20F0C1D}"/>
    <cellStyle name="Normal 6 3 6 4 4 3" xfId="6394" xr:uid="{F18FDE79-86BA-4EAD-833B-83D0ECCEF663}"/>
    <cellStyle name="Normal 6 3 6 4 5" xfId="2737" xr:uid="{DEBD3BC6-FD2F-4A70-8E93-B8235CFAC1AC}"/>
    <cellStyle name="Normal 6 3 6 4 5 2" xfId="2738" xr:uid="{E4C57CC2-EEAA-4BB6-A30A-99CC57A39A07}"/>
    <cellStyle name="Normal 6 3 6 4 5 2 2" xfId="2739" xr:uid="{1F7882C9-4E9D-4273-95BE-A90F25C5C210}"/>
    <cellStyle name="Normal 6 3 6 4 5 2 2 2" xfId="4210" xr:uid="{0643F188-78F4-4E43-A083-997A6BF29479}"/>
    <cellStyle name="Normal 6 3 6 4 5 2 2 2 2" xfId="6395" xr:uid="{C7D95DAC-34AF-4459-BF62-24C6864E58F3}"/>
    <cellStyle name="Normal 6 3 6 4 5 2 2 3" xfId="4211" xr:uid="{F7AE44DE-8DA8-47FF-AF69-B7F27B7DE4B9}"/>
    <cellStyle name="Normal 6 3 6 4 5 2 3" xfId="6396" xr:uid="{06C530D5-36F6-47F5-BCD0-6F3270559BAC}"/>
    <cellStyle name="Normal 6 3 6 4 5 3" xfId="760" xr:uid="{13CBD3AC-7D1B-42C6-AF52-C8C0FF8E7A13}"/>
    <cellStyle name="Normal 6 3 6 4 5 3 2" xfId="6397" xr:uid="{E05D7B8C-C7E0-496D-A0C0-1D0C0AA71F27}"/>
    <cellStyle name="Normal 6 3 6 4 5 4" xfId="2740" xr:uid="{6200898D-1445-486A-B678-F0CA89B3BF3D}"/>
    <cellStyle name="Normal 6 3 6 4 5 4 2" xfId="6398" xr:uid="{31847156-18AD-4422-A373-52D47D1C1168}"/>
    <cellStyle name="Normal 6 3 6 4 5 5" xfId="6399" xr:uid="{6ADADA2E-2F30-49EA-983D-0D0B8B0AF5E9}"/>
    <cellStyle name="Normal 6 3 6 4 5 6" xfId="4212" xr:uid="{CF1515C6-15B6-4931-BB80-1AFE373C7111}"/>
    <cellStyle name="Normal 6 3 6 4 5 7" xfId="7398" xr:uid="{CDB32E8D-3681-48FE-8361-4CAA062CB070}"/>
    <cellStyle name="Normal 6 3 6 4 5 7 2" xfId="7448" xr:uid="{27BC407F-870F-4D00-8F42-5920FBAB4BF7}"/>
    <cellStyle name="Normal 6 3 6 4 6" xfId="2741" xr:uid="{26FF1E74-1CCC-4994-97B2-F491BB86D545}"/>
    <cellStyle name="Normal 6 3 6 4 6 2" xfId="2742" xr:uid="{10DE3102-C07C-4335-97F0-32CDBA6A025C}"/>
    <cellStyle name="Normal 6 3 6 4 6 2 2" xfId="6400" xr:uid="{C3671C58-44F7-441C-9016-3D4DC5382E60}"/>
    <cellStyle name="Normal 6 3 6 4 6 3" xfId="6401" xr:uid="{C0EE5B27-EC8B-41E3-860B-25C75C7A53F0}"/>
    <cellStyle name="Normal 6 3 6 4 7" xfId="2743" xr:uid="{8CFF1460-B4F9-4F27-8934-46E5BE95579F}"/>
    <cellStyle name="Normal 6 3 6 4 7 2" xfId="6402" xr:uid="{006B272C-2AC2-4E50-861E-1D6EB1C21C51}"/>
    <cellStyle name="Normal 6 3 6 4 8" xfId="6403" xr:uid="{2F05850C-700E-43E0-BD68-049F96EF34B3}"/>
    <cellStyle name="Normal 6 3 6 5" xfId="2744" xr:uid="{FA7B5B50-CF7C-4A03-A5DD-F7DC75921DFD}"/>
    <cellStyle name="Normal 6 3 6 5 2" xfId="2745" xr:uid="{E20EC0D9-0C27-4CDA-8804-054AD2B7FC1B}"/>
    <cellStyle name="Normal 6 3 6 5 2 2" xfId="2746" xr:uid="{CC66EB17-F533-4CFE-960D-055C8F48CD92}"/>
    <cellStyle name="Normal 6 3 6 5 2 2 2" xfId="6404" xr:uid="{DE8801A9-34F3-421A-A061-28A753B7A783}"/>
    <cellStyle name="Normal 6 3 6 5 2 3" xfId="6405" xr:uid="{3D615FFC-2AB8-4908-AE6F-5277F0B84644}"/>
    <cellStyle name="Normal 6 3 6 5 3" xfId="2747" xr:uid="{F8F87C9C-194C-49A3-BA65-395DB592C5D0}"/>
    <cellStyle name="Normal 6 3 6 5 3 2" xfId="2748" xr:uid="{372DB4F8-2D86-4859-B1F3-7A2F5187875A}"/>
    <cellStyle name="Normal 6 3 6 5 3 2 2" xfId="6406" xr:uid="{6425674C-1258-4273-8BE1-84F0E97F8651}"/>
    <cellStyle name="Normal 6 3 6 5 3 3" xfId="6407" xr:uid="{60D07623-D6C6-453C-B68E-25FC75DB8D34}"/>
    <cellStyle name="Normal 6 3 6 5 4" xfId="2749" xr:uid="{AD265116-96C6-4EA8-84DC-D0EC476B7344}"/>
    <cellStyle name="Normal 6 3 6 5 4 2" xfId="6408" xr:uid="{17509DD5-F7EB-462E-AA72-F74C1E3E1910}"/>
    <cellStyle name="Normal 6 3 6 5 5" xfId="4213" xr:uid="{67D41DB6-153E-4CCF-9687-13D44C8D7A66}"/>
    <cellStyle name="Normal 6 3 6 6" xfId="2750" xr:uid="{A325D983-1FE8-4D8E-8E84-979BC9B11D82}"/>
    <cellStyle name="Normal 6 3 6 6 2" xfId="2751" xr:uid="{78275AC7-CCE6-4E8D-B67B-39053C2AD725}"/>
    <cellStyle name="Normal 6 3 6 6 2 2" xfId="2752" xr:uid="{3155CAA1-78A6-49C1-B8E6-1FB170685797}"/>
    <cellStyle name="Normal 6 3 6 6 2 2 2" xfId="6409" xr:uid="{7FDDE9A7-BACA-4729-8388-17F2B3B5E724}"/>
    <cellStyle name="Normal 6 3 6 6 2 3" xfId="6410" xr:uid="{CC82325F-13B1-4FA8-8E4E-8DD81609D850}"/>
    <cellStyle name="Normal 6 3 6 6 3" xfId="2753" xr:uid="{47149988-BC2F-4A4A-98E8-F1D2C488128A}"/>
    <cellStyle name="Normal 6 3 6 6 3 2" xfId="6411" xr:uid="{4E157533-23E8-4D40-B394-624F488034BB}"/>
    <cellStyle name="Normal 6 3 6 6 4" xfId="4214" xr:uid="{1A857638-57CF-45D0-AADD-B808821894B9}"/>
    <cellStyle name="Normal 6 3 6 7" xfId="2754" xr:uid="{93C2B79A-FFBE-47A0-9B7E-333E28BDA77D}"/>
    <cellStyle name="Normal 6 3 6 7 2" xfId="2755" xr:uid="{E35ACF98-AFE8-423B-ADC3-73CC0C9C649F}"/>
    <cellStyle name="Normal 6 3 6 7 2 2" xfId="6412" xr:uid="{5A457CF1-B98A-4896-B756-4693F1E52E74}"/>
    <cellStyle name="Normal 6 3 6 7 3" xfId="6413" xr:uid="{E9E7ADB0-86B9-4624-8405-1F6FE197E8F5}"/>
    <cellStyle name="Normal 6 3 6 8" xfId="763" xr:uid="{6892CB1A-6446-42D0-9C6F-82CCE73297D1}"/>
    <cellStyle name="Normal 6 3 6 8 2" xfId="773" xr:uid="{59DB1B90-9372-4456-BF25-D45E01DE9995}"/>
    <cellStyle name="Normal 6 3 6 8 2 2" xfId="6414" xr:uid="{C7A2BA95-5C2A-4326-9D43-DBAE267F859D}"/>
    <cellStyle name="Normal 6 3 6 8 3" xfId="6415" xr:uid="{7E9A9D30-0F88-4E78-B659-9322C0284D18}"/>
    <cellStyle name="Normal 6 3 6 8 3 2" xfId="7452" xr:uid="{08F2753C-8291-466C-B710-2CBA0FA79CA6}"/>
    <cellStyle name="Normal 6 3 6 8 4" xfId="7348" xr:uid="{D95C86BE-F493-4FE6-BE40-A51D49DC6751}"/>
    <cellStyle name="Normal 6 3 6 8 4 2" xfId="7416" xr:uid="{F65F85AB-BEC7-49E9-BBFD-8CCB43DF99E8}"/>
    <cellStyle name="Normal 6 3 6 8 4 2 2" xfId="7499" xr:uid="{6163DC3A-D020-4BAE-9E0D-EDBFB7F41A5E}"/>
    <cellStyle name="Normal 6 3 6 8 4 2 3" xfId="7548" xr:uid="{C4B7D654-BEB0-4705-A617-55744A8FB9EB}"/>
    <cellStyle name="Normal 6 3 6 8 5" xfId="7381" xr:uid="{BEA1A464-D8A5-48AA-9E8F-CAD7FB97CC88}"/>
    <cellStyle name="Normal 6 3 6 8 5 2" xfId="7427" xr:uid="{DEAE6242-BB83-4800-9E0F-0B1C3A5C18F9}"/>
    <cellStyle name="Normal 6 3 6 8 6" xfId="7474" xr:uid="{A0F184B3-1230-4BFC-80DE-598508577136}"/>
    <cellStyle name="Normal 6 3 6 8 6 2" xfId="7523" xr:uid="{65B49DA7-563A-4B7F-BCBB-09F79FEF173A}"/>
    <cellStyle name="Normal 6 3 6 8 7" xfId="7497" xr:uid="{AC097F01-DA66-417C-AC95-F14E6993277D}"/>
    <cellStyle name="Normal 6 3 6 8 8" xfId="7546" xr:uid="{4C95D905-89C1-4341-A3B1-C4FC2F2DF271}"/>
    <cellStyle name="Normal 6 3 6 9" xfId="2756" xr:uid="{A5B0AF21-9496-47B4-8862-E79B38DCDDC0}"/>
    <cellStyle name="Normal 6 3 6 9 2" xfId="2757" xr:uid="{BCD88355-9C7E-45E4-A749-069D24A62954}"/>
    <cellStyle name="Normal 6 3 6 9 2 2" xfId="6416" xr:uid="{7E89713F-CF3C-48CC-84C5-65C5FB3A9106}"/>
    <cellStyle name="Normal 6 3 6 9 3" xfId="6417" xr:uid="{32122E28-2BB7-4EEB-9D67-999A4AAC7D2F}"/>
    <cellStyle name="Normal 6 3 7" xfId="290" xr:uid="{DBA4ACCA-7022-4634-A42B-47822F9663BD}"/>
    <cellStyle name="Normal 6 3 7 2" xfId="291" xr:uid="{36952A3B-7EB8-4ECB-8F28-14C8BC6BC3E1}"/>
    <cellStyle name="Normal 6 3 7 2 2" xfId="646" xr:uid="{10D2B538-B879-42C7-B261-3AFE1315E50D}"/>
    <cellStyle name="Normal 6 3 7 2 2 2" xfId="2758" xr:uid="{496CFC11-226A-4F18-BC73-EDAC3434DE47}"/>
    <cellStyle name="Normal 6 3 7 2 2 2 2" xfId="2759" xr:uid="{C37D5BE2-E4FB-4B84-82D4-7B053246DC41}"/>
    <cellStyle name="Normal 6 3 7 2 2 2 2 2" xfId="6418" xr:uid="{2D4A956D-AC03-4C71-9465-4C43FC6FDD90}"/>
    <cellStyle name="Normal 6 3 7 2 2 2 3" xfId="6419" xr:uid="{D34ED7B8-42B3-4BF7-BF53-3FAE7283634E}"/>
    <cellStyle name="Normal 6 3 7 2 2 3" xfId="2760" xr:uid="{117CE9F6-863D-4F68-8C06-039DDC947B53}"/>
    <cellStyle name="Normal 6 3 7 2 2 3 2" xfId="6420" xr:uid="{320E2C79-5CCF-4269-8245-6D8470DCA62C}"/>
    <cellStyle name="Normal 6 3 7 2 2 4" xfId="4215" xr:uid="{FF4A899D-0578-444B-8314-95AF9786FD52}"/>
    <cellStyle name="Normal 6 3 7 2 3" xfId="2761" xr:uid="{0B1BFE9B-C185-4436-9BCE-33972499E71E}"/>
    <cellStyle name="Normal 6 3 7 2 3 2" xfId="2762" xr:uid="{03FB2217-97B2-44B6-A46B-390A558E511E}"/>
    <cellStyle name="Normal 6 3 7 2 3 2 2" xfId="6421" xr:uid="{18915AB9-7007-4B63-8328-42DCA7DEF368}"/>
    <cellStyle name="Normal 6 3 7 2 3 3" xfId="6422" xr:uid="{7E997C95-F80B-42E5-BB1B-2C1A7D2CA5F8}"/>
    <cellStyle name="Normal 6 3 7 2 4" xfId="2763" xr:uid="{F3AB230E-01CA-4010-A866-BDD441A70F86}"/>
    <cellStyle name="Normal 6 3 7 2 4 2" xfId="6423" xr:uid="{E9C8EF53-A187-4726-AF35-56622A6C1CF3}"/>
    <cellStyle name="Normal 6 3 7 2 5" xfId="4216" xr:uid="{9DCA91C2-AB69-4728-BC08-BF1B0E07A7D1}"/>
    <cellStyle name="Normal 6 3 7 3" xfId="645" xr:uid="{6BD7FF6F-2D04-469C-ABFB-C88361B20B13}"/>
    <cellStyle name="Normal 6 3 7 3 2" xfId="2764" xr:uid="{7108CA3A-2AF7-4F99-A4AA-CA1FF1157F2A}"/>
    <cellStyle name="Normal 6 3 7 3 2 2" xfId="2765" xr:uid="{A3A508CA-F14F-4E0A-8E4F-365AFB4161A3}"/>
    <cellStyle name="Normal 6 3 7 3 2 2 2" xfId="6424" xr:uid="{50641141-EF09-483C-9B9E-14AE68E655A8}"/>
    <cellStyle name="Normal 6 3 7 3 2 3" xfId="6425" xr:uid="{FAAB884A-2E2F-46EF-A299-4C6AB492A42D}"/>
    <cellStyle name="Normal 6 3 7 3 3" xfId="2766" xr:uid="{36297755-555E-42E5-AD60-069355683EC9}"/>
    <cellStyle name="Normal 6 3 7 3 3 2" xfId="6426" xr:uid="{228B609A-17A6-4778-8747-B53363BB2EB0}"/>
    <cellStyle name="Normal 6 3 7 3 4" xfId="4217" xr:uid="{FE0EBD28-FE5B-4B7B-B310-EC1DA962ACB8}"/>
    <cellStyle name="Normal 6 3 7 4" xfId="2767" xr:uid="{38693A61-48EB-456D-9893-D2D7E07C9A22}"/>
    <cellStyle name="Normal 6 3 7 4 2" xfId="2768" xr:uid="{CCBA67D4-DF3B-4B81-846F-E34C9F4AD148}"/>
    <cellStyle name="Normal 6 3 7 4 2 2" xfId="6427" xr:uid="{F8189C60-D981-4271-A27A-AC3786150A3B}"/>
    <cellStyle name="Normal 6 3 7 4 3" xfId="6428" xr:uid="{4C2C4658-48B5-40BE-8589-B80623267155}"/>
    <cellStyle name="Normal 6 3 7 5" xfId="2769" xr:uid="{8FAB7010-B1B0-416E-8C79-9E7A2F10AAF8}"/>
    <cellStyle name="Normal 6 3 7 5 2" xfId="6429" xr:uid="{C8B77F5F-35A0-4769-B129-89DF61919EBF}"/>
    <cellStyle name="Normal 6 3 7 6" xfId="4218" xr:uid="{2B7DC2EC-655E-4157-BF90-BE0A70B14806}"/>
    <cellStyle name="Normal 6 3 8" xfId="292" xr:uid="{EFC8A2C7-2E89-453E-B458-28D9BE25E060}"/>
    <cellStyle name="Normal 6 3 8 2" xfId="293" xr:uid="{49E88683-2D75-44D5-8DEA-022492C496A3}"/>
    <cellStyle name="Normal 6 3 8 2 2" xfId="648" xr:uid="{6AE74DED-2A83-4275-9CE2-594D2282B807}"/>
    <cellStyle name="Normal 6 3 8 2 2 2" xfId="779" xr:uid="{FFE0702B-8339-4B2D-B01B-F6052039DB3C}"/>
    <cellStyle name="Normal 6 3 8 2 2 2 2" xfId="2770" xr:uid="{CE16ABB9-9044-420C-ACDE-D98A70FCD19D}"/>
    <cellStyle name="Normal 6 3 8 2 2 2 2 2" xfId="2771" xr:uid="{EA370691-D7A8-4B2E-B7FD-680BE4C48244}"/>
    <cellStyle name="Normal 6 3 8 2 2 2 2 2 2" xfId="6430" xr:uid="{336F45DF-010C-457D-8A9F-CE66692BEEB8}"/>
    <cellStyle name="Normal 6 3 8 2 2 2 2 3" xfId="6431" xr:uid="{9F4EE970-D871-4566-ACF9-07F7CC8CFE65}"/>
    <cellStyle name="Normal 6 3 8 2 2 2 3" xfId="2772" xr:uid="{DBAD77FF-9C9F-4010-BC71-63F639EE8FEC}"/>
    <cellStyle name="Normal 6 3 8 2 2 2 3 2" xfId="2773" xr:uid="{B6769FF2-F10F-45CD-B5DE-39AC74FB3724}"/>
    <cellStyle name="Normal 6 3 8 2 2 2 3 2 2" xfId="6432" xr:uid="{E3F1AE34-A4D6-45C4-902E-D8D8C0FA4F1A}"/>
    <cellStyle name="Normal 6 3 8 2 2 2 3 3" xfId="6433" xr:uid="{A7A98EDD-E7C6-4D5E-A24E-13B511E7BC01}"/>
    <cellStyle name="Normal 6 3 8 2 2 2 3 4" xfId="7362" xr:uid="{6608777C-3FE4-45B1-B0CD-8837FBE81D6F}"/>
    <cellStyle name="Normal 6 3 8 2 2 2 4" xfId="2774" xr:uid="{49CF5135-3179-4980-8CD4-E94C7963D021}"/>
    <cellStyle name="Normal 6 3 8 2 2 2 4 2" xfId="6434" xr:uid="{DAE0A215-B60F-483F-B328-F735FB7C0FE9}"/>
    <cellStyle name="Normal 6 3 8 2 2 2 5" xfId="2775" xr:uid="{694ED252-5BD9-4D92-B7C7-D6D11EA12591}"/>
    <cellStyle name="Normal 6 3 8 2 2 2 5 2" xfId="2776" xr:uid="{FF1BDF78-00FF-411B-A906-BA4243C80A27}"/>
    <cellStyle name="Normal 6 3 8 2 2 2 5 2 2" xfId="2777" xr:uid="{821DEEDF-423E-45EC-A41A-61F7B6A2819E}"/>
    <cellStyle name="Normal 6 3 8 2 2 2 5 2 2 2" xfId="6435" xr:uid="{D0683913-4611-4EC7-95B6-BC81DC690159}"/>
    <cellStyle name="Normal 6 3 8 2 2 2 5 2 3" xfId="6436" xr:uid="{EC4ADDA8-479C-4034-A3A6-D6A7C5300EF3}"/>
    <cellStyle name="Normal 6 3 8 2 2 2 5 3" xfId="2778" xr:uid="{42B99B71-53F1-4658-A4BE-4B6060C9A3AB}"/>
    <cellStyle name="Normal 6 3 8 2 2 2 5 3 2" xfId="6437" xr:uid="{F85959BF-1810-4200-B709-8EB96BBB1C8D}"/>
    <cellStyle name="Normal 6 3 8 2 2 2 5 3 2 2" xfId="6438" xr:uid="{A3AB6DFE-BE03-4259-AB80-A8BA567FB532}"/>
    <cellStyle name="Normal 6 3 8 2 2 2 5 3 3" xfId="6439" xr:uid="{49FD8329-62E3-4CD1-AA6F-6F74773A6FFA}"/>
    <cellStyle name="Normal 6 3 8 2 2 2 5 3 4" xfId="7402" xr:uid="{800163CA-1F48-4160-9F16-2A5607A527B1}"/>
    <cellStyle name="Normal 6 3 8 2 2 2 5 3 5" xfId="7357" xr:uid="{BCF4BBCA-3031-4750-A507-5DB1A49F527E}"/>
    <cellStyle name="Normal 6 3 8 2 2 2 5 3 6" xfId="7374" xr:uid="{B18E6C2E-2494-4C62-BF14-3FA9F96F2FD1}"/>
    <cellStyle name="Normal 6 3 8 2 2 2 5 4" xfId="6440" xr:uid="{A8E006F6-14D2-4F03-8E6C-806D12FB3BA1}"/>
    <cellStyle name="Normal 6 3 8 2 2 2 5 5" xfId="7512" xr:uid="{66DF75DF-A95D-4D3D-A341-777AB3C17011}"/>
    <cellStyle name="Normal 6 3 8 2 2 2 6" xfId="6441" xr:uid="{9A0FE651-3270-4DA7-8C7B-4AA2CFDE882C}"/>
    <cellStyle name="Normal 6 3 8 2 2 2 6 2" xfId="6442" xr:uid="{35079ED9-1BD4-4C10-8C6E-4A239BF9EE98}"/>
    <cellStyle name="Normal 6 3 8 2 2 2 7" xfId="6443" xr:uid="{A6533A42-8A69-4723-BF13-52883E69D883}"/>
    <cellStyle name="Normal 6 3 8 2 2 2 8" xfId="7356" xr:uid="{FE068126-1131-4E08-B927-B0744E35BDA3}"/>
    <cellStyle name="Normal 6 3 8 2 2 3" xfId="2779" xr:uid="{3EEDBF55-4AED-4E76-A691-CEB74415D4D6}"/>
    <cellStyle name="Normal 6 3 8 2 2 3 2" xfId="2780" xr:uid="{ADD5B277-8E2E-42E1-B64C-68D4180DBE34}"/>
    <cellStyle name="Normal 6 3 8 2 2 3 2 2" xfId="2781" xr:uid="{ECCCC8D0-D708-42A9-B96C-1A1FE79DA4D7}"/>
    <cellStyle name="Normal 6 3 8 2 2 3 2 2 2" xfId="6444" xr:uid="{8A0F15CF-7F80-47BC-B5F6-2FEEA6E7202E}"/>
    <cellStyle name="Normal 6 3 8 2 2 3 2 2 3" xfId="7455" xr:uid="{6581AAC7-9D2D-4C81-9630-95486E6524AF}"/>
    <cellStyle name="Normal 6 3 8 2 2 3 2 2 4" xfId="7481" xr:uid="{110A0482-68A2-49D3-A69F-BD878A8A5BA5}"/>
    <cellStyle name="Normal 6 3 8 2 2 3 2 3" xfId="6445" xr:uid="{A64F97F1-6114-420E-86A4-4030E4A3C4AC}"/>
    <cellStyle name="Normal 6 3 8 2 2 3 2 3 2" xfId="6446" xr:uid="{3FD49DF7-2E90-4201-88F3-E36B5E432863}"/>
    <cellStyle name="Normal 6 3 8 2 2 3 2 4" xfId="6447" xr:uid="{26CF9C35-A149-4E6B-BBCE-2D4BACEC2AAC}"/>
    <cellStyle name="Normal 6 3 8 2 2 3 3" xfId="2782" xr:uid="{294DC6ED-ACC2-49DF-AAC2-8EF1F82F9984}"/>
    <cellStyle name="Normal 6 3 8 2 2 3 3 2" xfId="6448" xr:uid="{8C0CE7FD-315B-4264-AB0C-EAFA1AB9CBB7}"/>
    <cellStyle name="Normal 6 3 8 2 2 3 4" xfId="2783" xr:uid="{55AF81C7-4AEF-4BCA-A1CD-6EF1EF4D9AFD}"/>
    <cellStyle name="Normal 6 3 8 2 2 3 4 2" xfId="6449" xr:uid="{A8D3ECBE-BA53-42E7-B7A8-3216DDC604DE}"/>
    <cellStyle name="Normal 6 3 8 2 2 3 5" xfId="6450" xr:uid="{55B77469-78C3-4F40-A283-ACE986B72104}"/>
    <cellStyle name="Normal 6 3 8 2 2 4" xfId="2784" xr:uid="{15CC7A70-FE7D-4AA9-9F37-FA7B6102D75E}"/>
    <cellStyle name="Normal 6 3 8 2 2 4 2" xfId="2785" xr:uid="{AFF502FF-37D2-4DA5-BB10-6FA2B159AD4B}"/>
    <cellStyle name="Normal 6 3 8 2 2 4 2 2" xfId="6451" xr:uid="{90543577-FD6A-4AC9-91CD-D22FAA1B9A52}"/>
    <cellStyle name="Normal 6 3 8 2 2 4 3" xfId="2786" xr:uid="{C1219AD9-166C-4A6B-8DBA-4022AA8276BA}"/>
    <cellStyle name="Normal 6 3 8 2 2 4 3 2" xfId="6452" xr:uid="{ECA2FAAC-D94A-4513-9124-9BBFD0DAB636}"/>
    <cellStyle name="Normal 6 3 8 2 2 4 4" xfId="6453" xr:uid="{D7C2581A-FE84-43EA-81DA-1099C55740A3}"/>
    <cellStyle name="Normal 6 3 8 2 2 5" xfId="2787" xr:uid="{540C5DDF-3C4F-40E7-B0F1-AEA60F8E8F05}"/>
    <cellStyle name="Normal 6 3 8 2 2 5 2" xfId="2788" xr:uid="{6AE47DA9-0EAD-4892-A7A7-379B7C8EB1ED}"/>
    <cellStyle name="Normal 6 3 8 2 2 5 2 2" xfId="6454" xr:uid="{CF1B8062-E16E-49AA-8542-A565C9A23259}"/>
    <cellStyle name="Normal 6 3 8 2 2 5 3" xfId="6455" xr:uid="{586DB600-68EF-4887-A8F1-A5C7310826A4}"/>
    <cellStyle name="Normal 6 3 8 2 2 6" xfId="2789" xr:uid="{A2C1515B-1D8C-4E7D-B78F-2C5432763224}"/>
    <cellStyle name="Normal 6 3 8 2 2 6 2" xfId="6456" xr:uid="{0C07E0D7-042A-4B22-8AB6-2DE0E131702B}"/>
    <cellStyle name="Normal 6 3 8 2 2 7" xfId="2790" xr:uid="{D8614B72-D285-4339-B6E1-4AA98704099F}"/>
    <cellStyle name="Normal 6 3 8 2 2 7 2" xfId="6457" xr:uid="{CB30615E-BCF2-458F-9C92-236C6C777156}"/>
    <cellStyle name="Normal 6 3 8 2 2 8" xfId="6458" xr:uid="{24B8461E-B34B-47F9-94A5-3F5ABDC06267}"/>
    <cellStyle name="Normal 6 3 8 2 2 8 2" xfId="6459" xr:uid="{9C64E07A-6330-4FF5-A37D-3CA1BF97CF16}"/>
    <cellStyle name="Normal 6 3 8 2 2 9" xfId="6460" xr:uid="{C3CC19F5-007D-46DE-A0CD-75E6A7300C22}"/>
    <cellStyle name="Normal 6 3 8 2 3" xfId="2791" xr:uid="{D0E840F0-6FD4-494A-B5FB-D19DD911F866}"/>
    <cellStyle name="Normal 6 3 8 2 3 2" xfId="2792" xr:uid="{DC9C90E5-484F-49C2-AB0D-BC63F3C0FF99}"/>
    <cellStyle name="Normal 6 3 8 2 3 2 2" xfId="2793" xr:uid="{AF8EC3BE-5EC2-4F43-82F2-010A54450F54}"/>
    <cellStyle name="Normal 6 3 8 2 3 2 2 2" xfId="6461" xr:uid="{F7AD5FCD-BA6B-4205-A687-8FD9A6ABC48E}"/>
    <cellStyle name="Normal 6 3 8 2 3 2 3" xfId="6462" xr:uid="{F93A6378-5A79-49FE-8C1F-A18B2335611C}"/>
    <cellStyle name="Normal 6 3 8 2 3 3" xfId="2794" xr:uid="{AF85146A-B31F-4760-B44A-98C741EEAEE3}"/>
    <cellStyle name="Normal 6 3 8 2 3 3 2" xfId="2795" xr:uid="{4BBEEBD3-B443-4A88-AB90-059FADC70C7C}"/>
    <cellStyle name="Normal 6 3 8 2 3 3 2 2" xfId="6463" xr:uid="{110C8703-9D6D-4B70-8C42-6152C2C55E9F}"/>
    <cellStyle name="Normal 6 3 8 2 3 3 3" xfId="6464" xr:uid="{CC4FAF74-7A0E-46DA-BFCD-78BFD46E0AE5}"/>
    <cellStyle name="Normal 6 3 8 2 3 4" xfId="2796" xr:uid="{0FCEAE4A-C821-417A-A451-ED296A27535F}"/>
    <cellStyle name="Normal 6 3 8 2 3 4 2" xfId="6465" xr:uid="{2FD60BE9-344C-4595-AE2B-C3356B9DE3F1}"/>
    <cellStyle name="Normal 6 3 8 2 3 5" xfId="4219" xr:uid="{3B9BCA62-39E1-4D55-B728-68D1840C32BF}"/>
    <cellStyle name="Normal 6 3 8 2 3 6" xfId="7466" xr:uid="{F11BF6CF-BEBE-4471-806E-4E5D0F70998F}"/>
    <cellStyle name="Normal 6 3 8 2 4" xfId="2797" xr:uid="{8CD23CD6-0B71-43E5-AE66-8C0B05089779}"/>
    <cellStyle name="Normal 6 3 8 2 4 2" xfId="2798" xr:uid="{495691E8-D0C7-481C-90C4-BCDE49444E9E}"/>
    <cellStyle name="Normal 6 3 8 2 4 2 2" xfId="768" xr:uid="{509E9E31-45EA-4593-B042-2394F818A999}"/>
    <cellStyle name="Normal 6 3 8 2 4 2 2 2" xfId="4220" xr:uid="{F40C6E9D-3341-4646-AB4D-E44F49BAB298}"/>
    <cellStyle name="Normal 6 3 8 2 4 2 2 2 2" xfId="6466" xr:uid="{937B6F8A-3466-4555-BFB6-34DFE2DE472E}"/>
    <cellStyle name="Normal 6 3 8 2 4 2 2 3" xfId="4221" xr:uid="{694DCD55-9FE6-440A-864C-772937247292}"/>
    <cellStyle name="Normal 6 3 8 2 4 2 2 3 2" xfId="7323" xr:uid="{77F47E5E-BB5A-480D-9B53-02BD832DAC59}"/>
    <cellStyle name="Normal 6 3 8 2 4 2 2 3 2 2" xfId="7375" xr:uid="{DFFF6034-CC44-476B-A2F6-6647C59BCF10}"/>
    <cellStyle name="Normal 6 3 8 2 4 2 2 3 2 3" xfId="7432" xr:uid="{DF3C84CA-F133-4634-ABA1-5A650496624E}"/>
    <cellStyle name="Normal 6 3 8 2 4 2 2 3 2 5" xfId="7437" xr:uid="{72106073-245F-41B8-8767-38BB7E216E11}"/>
    <cellStyle name="Normal 6 3 8 2 4 2 2 4" xfId="7407" xr:uid="{28B6497C-124D-4BC6-BBCA-A037B1881E68}"/>
    <cellStyle name="Normal 6 3 8 2 4 2 2 5" xfId="7468" xr:uid="{073C6496-458B-4857-8155-B8709B7B291E}"/>
    <cellStyle name="Normal 6 3 8 2 4 2 2 6" xfId="7503" xr:uid="{EC54B97D-9051-4FC8-A487-716FD32B7929}"/>
    <cellStyle name="Normal 6 3 8 2 4 2 2 7" xfId="7352" xr:uid="{DCF0B092-ED6B-482C-B813-041363A4D63B}"/>
    <cellStyle name="Normal 6 3 8 2 4 2 2 7 2" xfId="7518" xr:uid="{19345FCF-5D85-456A-87D9-2051BC0ECCC4}"/>
    <cellStyle name="Normal 6 3 8 2 4 2 2 8" xfId="7511" xr:uid="{C508A737-AAB7-4550-A6F1-3421B6A5161B}"/>
    <cellStyle name="Normal 6 3 8 2 4 2 2 9" xfId="7552" xr:uid="{C9FB1198-4014-4BD5-9C11-A228910762EC}"/>
    <cellStyle name="Normal 6 3 8 2 4 2 3" xfId="4222" xr:uid="{A78FA3F7-F7A7-43E2-A420-A73B6FF9BC11}"/>
    <cellStyle name="Normal 6 3 8 2 4 3" xfId="2799" xr:uid="{ED1C4BFA-7BE0-44AE-A711-8B39078788EE}"/>
    <cellStyle name="Normal 6 3 8 2 4 3 2" xfId="2800" xr:uid="{8724921F-EFB3-4F2B-8DB0-2E70622DD5C6}"/>
    <cellStyle name="Normal 6 3 8 2 4 3 2 2" xfId="6467" xr:uid="{78ED8445-44A7-4FEB-875A-E269ACA0555E}"/>
    <cellStyle name="Normal 6 3 8 2 4 3 3" xfId="6468" xr:uid="{0974DC87-D03E-4791-94F5-BCBCBA1C0714}"/>
    <cellStyle name="Normal 6 3 8 2 4 4" xfId="2801" xr:uid="{E9268930-6DFE-4061-B15F-C74018FAC487}"/>
    <cellStyle name="Normal 6 3 8 2 4 4 2" xfId="2802" xr:uid="{0D0801D7-E210-4AA2-B5BF-1344FDEBB685}"/>
    <cellStyle name="Normal 6 3 8 2 4 4 2 2" xfId="6469" xr:uid="{662F7221-5523-4384-B6C9-6DDA5E9FE25C}"/>
    <cellStyle name="Normal 6 3 8 2 4 4 3" xfId="6470" xr:uid="{D55A3A71-8A8A-414B-90E7-DF0D5A41839E}"/>
    <cellStyle name="Normal 6 3 8 2 4 5" xfId="2803" xr:uid="{8D72FA22-2477-4995-98A6-553CDDA93FAF}"/>
    <cellStyle name="Normal 6 3 8 2 4 5 2" xfId="6471" xr:uid="{B8141A3B-7687-42C3-ABB0-BBA13323B035}"/>
    <cellStyle name="Normal 6 3 8 2 4 6" xfId="2804" xr:uid="{A424C00E-1E74-4582-A303-D5E561849DD6}"/>
    <cellStyle name="Normal 6 3 8 2 4 6 2" xfId="6472" xr:uid="{F1FEE490-86A2-47DD-B76C-F31FD67CB032}"/>
    <cellStyle name="Normal 6 3 8 2 4 7" xfId="6473" xr:uid="{E06D65C8-4086-4339-9C36-D85C471F5B08}"/>
    <cellStyle name="Normal 6 3 8 2 5" xfId="2805" xr:uid="{4175AF8C-7C9F-44ED-B94E-A12F8EEE81CE}"/>
    <cellStyle name="Normal 6 3 8 2 5 2" xfId="2806" xr:uid="{68F78E36-B6B5-4423-AB8E-0559589601C0}"/>
    <cellStyle name="Normal 6 3 8 2 5 2 2" xfId="6474" xr:uid="{163F0F81-CFE7-48F1-A8A2-EDC17F140EDA}"/>
    <cellStyle name="Normal 6 3 8 2 5 3" xfId="6475" xr:uid="{7950EAE0-6897-4136-9E6B-1F71F3DC480A}"/>
    <cellStyle name="Normal 6 3 8 2 6" xfId="2807" xr:uid="{C2CDB2A9-CA00-459D-B543-D325CF8F9426}"/>
    <cellStyle name="Normal 6 3 8 2 6 2" xfId="2808" xr:uid="{0DE90645-50F3-4FBE-8DCF-D265BBDCCE0E}"/>
    <cellStyle name="Normal 6 3 8 2 6 2 2" xfId="6476" xr:uid="{D85FA511-10E1-49A1-98F1-13332E6F0AC3}"/>
    <cellStyle name="Normal 6 3 8 2 6 3" xfId="2809" xr:uid="{FAD1D64F-2EF7-4322-A78C-95C9278E79BF}"/>
    <cellStyle name="Normal 6 3 8 2 6 3 2" xfId="6477" xr:uid="{7F447529-982D-467E-9F16-5882CBC8DBAC}"/>
    <cellStyle name="Normal 6 3 8 2 6 4" xfId="6478" xr:uid="{ED0B2EC4-AE2C-4A3F-BEC3-A9327FD59A20}"/>
    <cellStyle name="Normal 6 3 8 2 6 5" xfId="4223" xr:uid="{E7822228-1B44-43C4-A0A4-027A02297650}"/>
    <cellStyle name="Normal 6 3 8 2 6 6" xfId="7346" xr:uid="{79E03352-4504-4700-BC16-19D928611759}"/>
    <cellStyle name="Normal 6 3 8 2 6 6 2" xfId="7384" xr:uid="{5C3F2D82-3CE2-482A-84FD-EFFBE9A227C3}"/>
    <cellStyle name="Normal 6 3 8 2 6 6 3" xfId="7423" xr:uid="{AC3DD036-A165-4185-8D8C-8DD1CFF27D41}"/>
    <cellStyle name="Normal 6 3 8 2 6 7" xfId="7539" xr:uid="{893797B9-82B0-44F5-A2FD-3D15B00B12A7}"/>
    <cellStyle name="Normal 6 3 8 2 7" xfId="2810" xr:uid="{F5776857-992F-47E4-A2B0-80840D3AA926}"/>
    <cellStyle name="Normal 6 3 8 2 7 2" xfId="2811" xr:uid="{3468B6C2-589D-4284-AD28-B25FCCE3D30E}"/>
    <cellStyle name="Normal 6 3 8 2 7 2 2" xfId="6479" xr:uid="{D8057D21-4096-4839-8E19-7950DA8A83F4}"/>
    <cellStyle name="Normal 6 3 8 2 7 3" xfId="6480" xr:uid="{3AA7B697-31AE-4598-BB4B-809773782BF7}"/>
    <cellStyle name="Normal 6 3 8 2 8" xfId="2812" xr:uid="{BCC5DBC1-D825-4E52-B01B-BEFBCA5A1618}"/>
    <cellStyle name="Normal 6 3 8 2 8 2" xfId="6481" xr:uid="{EF6F901B-ADFC-41C4-A154-B5734CABCDD4}"/>
    <cellStyle name="Normal 6 3 8 2 8 3" xfId="7463" xr:uid="{71C45EF4-2D64-46F8-A2FE-1A08436DBA76}"/>
    <cellStyle name="Normal 6 3 8 2 9" xfId="6482" xr:uid="{E0E9F77D-1644-4CD6-92DF-59C5F6469C43}"/>
    <cellStyle name="Normal 6 3 8 3" xfId="647" xr:uid="{51682868-BE77-4346-81AC-8B76A8DF9E6E}"/>
    <cellStyle name="Normal 6 3 8 3 2" xfId="2813" xr:uid="{CD4C590A-4612-497C-8C7D-2C5908CCC731}"/>
    <cellStyle name="Normal 6 3 8 3 2 2" xfId="2814" xr:uid="{09581C62-0F8E-49D6-A026-509BCC251ECC}"/>
    <cellStyle name="Normal 6 3 8 3 2 2 2" xfId="6483" xr:uid="{2B2997F7-FDBD-491F-8115-A7CD72E285E5}"/>
    <cellStyle name="Normal 6 3 8 3 2 3" xfId="4224" xr:uid="{B9F53BFB-431A-442F-BE06-CD709CF44AC2}"/>
    <cellStyle name="Normal 6 3 8 3 3" xfId="2815" xr:uid="{8364FFA2-F16C-4178-90BC-35380EC07780}"/>
    <cellStyle name="Normal 6 3 8 3 3 2" xfId="2816" xr:uid="{45D3DB76-EC1B-4354-BF2E-69C420F313AF}"/>
    <cellStyle name="Normal 6 3 8 3 3 2 2" xfId="6484" xr:uid="{2B07B21A-1CE3-4698-BAF3-F1F0A8F41835}"/>
    <cellStyle name="Normal 6 3 8 3 3 3" xfId="6485" xr:uid="{3B4EE91F-4785-4A88-89C2-D68156B7D594}"/>
    <cellStyle name="Normal 6 3 8 3 4" xfId="2817" xr:uid="{31D91066-7586-498C-9697-980743596228}"/>
    <cellStyle name="Normal 6 3 8 3 4 2" xfId="2818" xr:uid="{E269DD97-AB7D-4CE1-B029-C8E0165E883F}"/>
    <cellStyle name="Normal 6 3 8 3 4 2 2" xfId="6486" xr:uid="{E05AC711-8A40-4338-BEFA-8C63D23CDF3B}"/>
    <cellStyle name="Normal 6 3 8 3 4 3" xfId="4478" xr:uid="{95F78A9C-3951-48ED-98C9-AA303EDB7B3A}"/>
    <cellStyle name="Normal 6 3 8 3 4 3 2" xfId="7338" xr:uid="{76D3D9D5-AB48-41F5-AF4E-90AEA9A93403}"/>
    <cellStyle name="Normal 6 3 8 3 4 3 3" xfId="7376" xr:uid="{8FB92403-6CB7-4078-B40D-34090D9E991F}"/>
    <cellStyle name="Normal 6 3 8 3 4 3 4" xfId="7408" xr:uid="{BE2D2431-0B05-4C1E-A058-FBE3E72C6592}"/>
    <cellStyle name="Normal 6 3 8 3 5" xfId="2819" xr:uid="{9A542DF4-C4FD-41F6-B3BC-200FE7D1B27F}"/>
    <cellStyle name="Normal 6 3 8 3 5 2" xfId="6487" xr:uid="{F4DAF331-1E70-4E0D-B394-2A0E0FC13EB3}"/>
    <cellStyle name="Normal 6 3 8 3 6" xfId="4225" xr:uid="{534453DA-9F51-40F7-B8F8-60F2BC9E0919}"/>
    <cellStyle name="Normal 6 3 8 4" xfId="2820" xr:uid="{77269D2C-7D0F-42DD-97B8-A1F405C3D309}"/>
    <cellStyle name="Normal 6 3 8 4 2" xfId="2821" xr:uid="{1BF4D635-4D5C-44E3-AE76-C69FAE6CBCE0}"/>
    <cellStyle name="Normal 6 3 8 4 2 2" xfId="2822" xr:uid="{8E550EA7-FEE7-47FC-A47D-D1ADDA32BA92}"/>
    <cellStyle name="Normal 6 3 8 4 2 2 2" xfId="6488" xr:uid="{65BEB8C0-A92E-4560-B3F0-63D3C397329C}"/>
    <cellStyle name="Normal 6 3 8 4 2 3" xfId="6489" xr:uid="{7B72FD76-5A7C-4B4B-B552-C782ADB9C7C4}"/>
    <cellStyle name="Normal 6 3 8 4 3" xfId="2823" xr:uid="{C2A005FF-DBDE-48BC-AC07-8F7276DFFE69}"/>
    <cellStyle name="Normal 6 3 8 4 3 2" xfId="6490" xr:uid="{6F83237F-9FC1-4FA1-B179-EAF1E3078C68}"/>
    <cellStyle name="Normal 6 3 8 4 4" xfId="4226" xr:uid="{1E9ACDB8-ACC3-4F7E-A450-BDF34797DEB7}"/>
    <cellStyle name="Normal 6 3 8 5" xfId="2824" xr:uid="{9D9E2AE7-8F0D-4E5B-9F86-880E924F66D8}"/>
    <cellStyle name="Normal 6 3 8 5 2" xfId="2825" xr:uid="{830BA1D1-B2C3-4461-B9D6-76F5C98B6655}"/>
    <cellStyle name="Normal 6 3 8 5 2 2" xfId="6491" xr:uid="{BF74D3D0-E334-4CFA-BFFE-26D1DEFC6411}"/>
    <cellStyle name="Normal 6 3 8 5 3" xfId="6492" xr:uid="{A18C31D8-9139-4BEC-AD78-DEE6E4EBF094}"/>
    <cellStyle name="Normal 6 3 8 6" xfId="2826" xr:uid="{2A615206-86A2-4113-9E1B-6D1E15BFD6F3}"/>
    <cellStyle name="Normal 6 3 8 6 2" xfId="6493" xr:uid="{EB3A1BB8-80CB-44EE-A9BF-CC2EC33F40B4}"/>
    <cellStyle name="Normal 6 3 8 7" xfId="4227" xr:uid="{E4278D54-5E0F-4659-9596-834C1C581F7F}"/>
    <cellStyle name="Normal 6 3 9" xfId="294" xr:uid="{0026497D-F392-48C6-A985-4FCBAFE1DEC7}"/>
    <cellStyle name="Normal 6 3 9 2" xfId="649" xr:uid="{EA2013F5-FD4A-4A74-8888-10C0CF7625CA}"/>
    <cellStyle name="Normal 6 3 9 2 2" xfId="2827" xr:uid="{DA7D5D52-A50B-458D-9BC6-12B86EB193A2}"/>
    <cellStyle name="Normal 6 3 9 2 2 2" xfId="2828" xr:uid="{ACC5D637-967C-4F2A-8E3B-D2B7FAC68A4D}"/>
    <cellStyle name="Normal 6 3 9 2 2 2 2" xfId="6494" xr:uid="{DD98AA62-FCB9-4177-B655-703B1EBA557E}"/>
    <cellStyle name="Normal 6 3 9 2 2 3" xfId="6495" xr:uid="{B0AC5B09-A849-4300-8DAB-AD9902FE9366}"/>
    <cellStyle name="Normal 6 3 9 2 3" xfId="2829" xr:uid="{A4D1F4E8-E84F-42DD-8261-20FB1CA315F8}"/>
    <cellStyle name="Normal 6 3 9 2 3 2" xfId="6496" xr:uid="{03544C28-C9F3-49B0-AE20-90966CB9D183}"/>
    <cellStyle name="Normal 6 3 9 2 4" xfId="4228" xr:uid="{D21FF425-EBF2-472F-8FFE-632D2DD94478}"/>
    <cellStyle name="Normal 6 3 9 3" xfId="2830" xr:uid="{2B9B6B04-BD2E-42CC-A8BC-50B042F5DD4D}"/>
    <cellStyle name="Normal 6 3 9 3 2" xfId="2831" xr:uid="{74456F05-F981-4986-B11D-37E043BA4D47}"/>
    <cellStyle name="Normal 6 3 9 3 2 2" xfId="6497" xr:uid="{A87DDE45-C496-4D85-BD88-122A5D2134AA}"/>
    <cellStyle name="Normal 6 3 9 3 3" xfId="6498" xr:uid="{02AD0133-CF6C-43CD-A527-9E47F2EDA83C}"/>
    <cellStyle name="Normal 6 3 9 4" xfId="2832" xr:uid="{B261A301-9BFF-4F37-895A-8791E50A9150}"/>
    <cellStyle name="Normal 6 3 9 4 2" xfId="6499" xr:uid="{F6B345AA-6F89-4847-A912-4A53169F998E}"/>
    <cellStyle name="Normal 6 3 9 5" xfId="4229" xr:uid="{8FBE3C04-10D5-42DC-8448-4BC53E8D78D2}"/>
    <cellStyle name="Normal 6 4" xfId="15" xr:uid="{00000000-0005-0000-0000-00001E000000}"/>
    <cellStyle name="Normal 6 4 10" xfId="2833" xr:uid="{23873108-4BE2-438B-8011-B17EEA6882DF}"/>
    <cellStyle name="Normal 6 4 10 2" xfId="2834" xr:uid="{991CFF59-1197-44FF-8F78-4D0055DB5DCF}"/>
    <cellStyle name="Normal 6 4 10 2 2" xfId="6500" xr:uid="{797A8B0B-9E5E-4F78-A64C-A1557F1ED827}"/>
    <cellStyle name="Normal 6 4 10 3" xfId="6501" xr:uid="{B0288E89-112B-4298-A728-EEF9B7C5C6C1}"/>
    <cellStyle name="Normal 6 4 11" xfId="2835" xr:uid="{446E3003-2040-4769-89C0-ECBABA0C1250}"/>
    <cellStyle name="Normal 6 4 11 2" xfId="2836" xr:uid="{116F216C-64C4-4394-BCDD-C15C59C902CC}"/>
    <cellStyle name="Normal 6 4 11 2 2" xfId="6502" xr:uid="{120083BB-5DD4-4DFC-B896-43E9EE87E739}"/>
    <cellStyle name="Normal 6 4 11 3" xfId="6503" xr:uid="{E296EF35-297E-4BC4-8FD0-789470AFD454}"/>
    <cellStyle name="Normal 6 4 12" xfId="2837" xr:uid="{26E0A32E-60C0-4188-80E1-CE62EBDA0330}"/>
    <cellStyle name="Normal 6 4 12 2" xfId="2838" xr:uid="{A5BA3B61-ACC5-4C63-8F1B-7646EE997352}"/>
    <cellStyle name="Normal 6 4 12 2 2" xfId="6504" xr:uid="{AF100141-71FE-457A-B60E-152C9BE7BDD0}"/>
    <cellStyle name="Normal 6 4 12 3" xfId="6505" xr:uid="{38870068-D8AA-4E79-8D5F-89024AB59882}"/>
    <cellStyle name="Normal 6 4 13" xfId="2839" xr:uid="{A85B9384-5B27-4032-A58E-F7038AB2ED69}"/>
    <cellStyle name="Normal 6 4 13 2" xfId="6506" xr:uid="{84990EED-8EA7-4448-8F63-AFEDE099C1BC}"/>
    <cellStyle name="Normal 6 4 14" xfId="4230" xr:uid="{68DC31A8-F00E-4266-AB36-0317985222C5}"/>
    <cellStyle name="Normal 6 4 15" xfId="8897" xr:uid="{FE06218B-6D5E-496E-8A40-475C6C556254}"/>
    <cellStyle name="Normal 6 4 16" xfId="295" xr:uid="{3023C711-F95B-4BAB-986B-7650625C0B8B}"/>
    <cellStyle name="Normal 6 4 2" xfId="296" xr:uid="{79CA36DA-0274-48EA-AA12-308618D4B018}"/>
    <cellStyle name="Normal 6 4 2 2" xfId="297" xr:uid="{19230501-9B91-4AC8-9C10-7DF02A4D5659}"/>
    <cellStyle name="Normal 6 4 2 2 2" xfId="298" xr:uid="{40502B4D-1962-40F8-9E97-5B8A6C80909D}"/>
    <cellStyle name="Normal 6 4 2 2 2 2" xfId="653" xr:uid="{A2E40772-074B-4B00-96BF-A7B8349E498E}"/>
    <cellStyle name="Normal 6 4 2 2 2 2 2" xfId="2840" xr:uid="{7EF25920-97EE-43C2-9170-D7615963FD9C}"/>
    <cellStyle name="Normal 6 4 2 2 2 2 2 2" xfId="2841" xr:uid="{1E31B03F-A5C9-42F9-92E5-258A15AB3AF1}"/>
    <cellStyle name="Normal 6 4 2 2 2 2 2 2 2" xfId="6507" xr:uid="{8F5CF705-357E-4BBF-887D-DB7906BB07C2}"/>
    <cellStyle name="Normal 6 4 2 2 2 2 2 3" xfId="6508" xr:uid="{3EEF7DD4-C1AE-4892-BEE9-D7C5A6D16EF3}"/>
    <cellStyle name="Normal 6 4 2 2 2 2 3" xfId="2842" xr:uid="{3A5D0294-058B-4EBC-94CB-6D1004CBA61E}"/>
    <cellStyle name="Normal 6 4 2 2 2 2 3 2" xfId="6509" xr:uid="{3A14F652-F90B-4F9B-8993-BCA48171A4EE}"/>
    <cellStyle name="Normal 6 4 2 2 2 2 4" xfId="4231" xr:uid="{B6B09A64-534D-4884-9F99-FBEFD7B579B8}"/>
    <cellStyle name="Normal 6 4 2 2 2 3" xfId="2843" xr:uid="{B074CBF3-7F94-42AA-97BB-8F7C78592A0E}"/>
    <cellStyle name="Normal 6 4 2 2 2 3 2" xfId="2844" xr:uid="{6C383F90-6E47-477F-BF80-5CB20631241F}"/>
    <cellStyle name="Normal 6 4 2 2 2 3 2 2" xfId="6510" xr:uid="{D8C6C928-DFA2-4019-A55B-1B3E95E97729}"/>
    <cellStyle name="Normal 6 4 2 2 2 3 3" xfId="6511" xr:uid="{4D665A96-33D8-442C-A4E8-B5713542955B}"/>
    <cellStyle name="Normal 6 4 2 2 2 4" xfId="2845" xr:uid="{89F44FDD-7506-48CA-909B-6FCAC2160CDD}"/>
    <cellStyle name="Normal 6 4 2 2 2 4 2" xfId="6512" xr:uid="{061E5FE0-7420-4E98-9947-FA7A7563B477}"/>
    <cellStyle name="Normal 6 4 2 2 2 5" xfId="4232" xr:uid="{0B09E90C-F9A9-4DAD-ABA2-FC4F7C1501B8}"/>
    <cellStyle name="Normal 6 4 2 2 3" xfId="652" xr:uid="{8A9CEAD5-E111-4081-A3EE-9D315EC2AD3C}"/>
    <cellStyle name="Normal 6 4 2 2 3 2" xfId="2846" xr:uid="{28EDAC28-3B5B-4AE1-9462-0F3C10E7E1CB}"/>
    <cellStyle name="Normal 6 4 2 2 3 2 2" xfId="2847" xr:uid="{DAC92272-08E8-4DA9-80CE-99C82778D94C}"/>
    <cellStyle name="Normal 6 4 2 2 3 2 2 2" xfId="6513" xr:uid="{0BAF051A-D7EB-4A18-A7A3-821E0ED8179D}"/>
    <cellStyle name="Normal 6 4 2 2 3 2 3" xfId="6514" xr:uid="{B513B323-71A4-4A1C-9B4E-255264C0F7F4}"/>
    <cellStyle name="Normal 6 4 2 2 3 3" xfId="2848" xr:uid="{33B0420B-B944-4ABD-A3F3-05FDDC33D87E}"/>
    <cellStyle name="Normal 6 4 2 2 3 3 2" xfId="6515" xr:uid="{B95A4850-36BB-4AE7-B60C-9E12D119C3D4}"/>
    <cellStyle name="Normal 6 4 2 2 3 4" xfId="4233" xr:uid="{B3B51D08-51C8-40A1-86E7-B415210F0022}"/>
    <cellStyle name="Normal 6 4 2 2 4" xfId="2849" xr:uid="{A16851E2-93B3-4470-8701-035762CAF286}"/>
    <cellStyle name="Normal 6 4 2 2 4 2" xfId="2850" xr:uid="{2AE6D98C-3383-44B8-A94B-53E987F5B31E}"/>
    <cellStyle name="Normal 6 4 2 2 4 2 2" xfId="6516" xr:uid="{D2689E37-E00F-4FD6-9B19-BE6BC53DEFA5}"/>
    <cellStyle name="Normal 6 4 2 2 4 3" xfId="6517" xr:uid="{CA1DF96B-A3BF-4884-AE41-857D7AA20134}"/>
    <cellStyle name="Normal 6 4 2 2 5" xfId="2851" xr:uid="{AAB497FD-43CA-4A8E-AA54-EBAEF559AB91}"/>
    <cellStyle name="Normal 6 4 2 2 5 2" xfId="6518" xr:uid="{805302FA-5C05-4058-BAA6-9D51124994A6}"/>
    <cellStyle name="Normal 6 4 2 2 6" xfId="4234" xr:uid="{72EE8908-E9EE-4A31-B667-F920818DA9C2}"/>
    <cellStyle name="Normal 6 4 2 3" xfId="299" xr:uid="{05E8BFB8-CC84-4A0F-8B2C-FCFE56936881}"/>
    <cellStyle name="Normal 6 4 2 3 2" xfId="654" xr:uid="{A03F94EF-5E67-41E8-B912-A4EB6E6E6C6A}"/>
    <cellStyle name="Normal 6 4 2 3 2 2" xfId="2852" xr:uid="{C932F9F2-D555-4B90-9DCA-1F28EA00A640}"/>
    <cellStyle name="Normal 6 4 2 3 2 2 2" xfId="2853" xr:uid="{F04657BA-C287-447A-A56B-536CA5BA17E1}"/>
    <cellStyle name="Normal 6 4 2 3 2 2 2 2" xfId="6519" xr:uid="{AC78A56F-05EF-47EA-A92A-B5D1F97FE153}"/>
    <cellStyle name="Normal 6 4 2 3 2 2 3" xfId="6520" xr:uid="{52D27E61-B536-4F34-9A7B-D049B91B45AA}"/>
    <cellStyle name="Normal 6 4 2 3 2 3" xfId="2854" xr:uid="{ED327025-BDC6-4F17-B8B9-2858C76F84A8}"/>
    <cellStyle name="Normal 6 4 2 3 2 3 2" xfId="6521" xr:uid="{AFD91519-7415-4319-A551-86B001287C0F}"/>
    <cellStyle name="Normal 6 4 2 3 2 4" xfId="4235" xr:uid="{EEE39E96-D89C-4C39-B489-102F6AAE0138}"/>
    <cellStyle name="Normal 6 4 2 3 3" xfId="2855" xr:uid="{0F6FCF9E-68FA-43D9-ACE9-2457176E3C0A}"/>
    <cellStyle name="Normal 6 4 2 3 3 2" xfId="2856" xr:uid="{F533B14D-E10B-4660-A3A7-85EDFC4E497C}"/>
    <cellStyle name="Normal 6 4 2 3 3 2 2" xfId="6522" xr:uid="{208E7533-B808-4522-BDE5-CC9EA30357A4}"/>
    <cellStyle name="Normal 6 4 2 3 3 3" xfId="6523" xr:uid="{6A5E16D3-FAF3-403E-B66B-799BCB3CDD2F}"/>
    <cellStyle name="Normal 6 4 2 3 4" xfId="2857" xr:uid="{2630F985-D2EB-4A50-9EEE-7FF937D89B45}"/>
    <cellStyle name="Normal 6 4 2 3 4 2" xfId="6524" xr:uid="{32202A45-9084-409A-A7C4-832ED3D3ACBB}"/>
    <cellStyle name="Normal 6 4 2 3 5" xfId="4236" xr:uid="{61318958-A6E7-47E8-8DD6-7D1708C32859}"/>
    <cellStyle name="Normal 6 4 2 4" xfId="651" xr:uid="{8CADEFED-F5F9-46AB-99CA-6323635F6F88}"/>
    <cellStyle name="Normal 6 4 2 4 2" xfId="2858" xr:uid="{AD05459C-0F6C-461F-9005-BDBFAE7B67C7}"/>
    <cellStyle name="Normal 6 4 2 4 2 2" xfId="2859" xr:uid="{99769AA4-DD5B-41B5-82F1-DCBACA9CC744}"/>
    <cellStyle name="Normal 6 4 2 4 2 2 2" xfId="6525" xr:uid="{A133EA0C-6929-49E0-88DA-B1020A9EA94F}"/>
    <cellStyle name="Normal 6 4 2 4 2 3" xfId="6526" xr:uid="{CBB8FD73-7B3E-43F4-BFCF-227204E7C889}"/>
    <cellStyle name="Normal 6 4 2 4 3" xfId="2860" xr:uid="{A4137781-AC8A-4449-B3CF-4EC90EF198EA}"/>
    <cellStyle name="Normal 6 4 2 4 3 2" xfId="6527" xr:uid="{3B67FDE0-288F-45CD-AF92-7FF79B289EC4}"/>
    <cellStyle name="Normal 6 4 2 4 4" xfId="4237" xr:uid="{F257A7CE-A0AB-4603-AAB5-77A2A4BD9294}"/>
    <cellStyle name="Normal 6 4 2 5" xfId="2861" xr:uid="{31DF1DC9-611F-4B40-B922-D50297B0F12E}"/>
    <cellStyle name="Normal 6 4 2 5 2" xfId="2862" xr:uid="{03AF015E-D6B7-4EB2-9A8B-A9A4A0940C52}"/>
    <cellStyle name="Normal 6 4 2 5 2 2" xfId="6528" xr:uid="{58474088-A9BE-4FB2-82C5-A67F992E152B}"/>
    <cellStyle name="Normal 6 4 2 5 3" xfId="6529" xr:uid="{16D5E012-D683-4C3E-BED4-DC9942F0E9C6}"/>
    <cellStyle name="Normal 6 4 2 6" xfId="2863" xr:uid="{9CA65DED-53EF-492D-911A-EC6C6EB3627B}"/>
    <cellStyle name="Normal 6 4 2 6 2" xfId="6530" xr:uid="{E2D03D83-3296-445F-A34C-37D2D6F1F161}"/>
    <cellStyle name="Normal 6 4 2 7" xfId="4238" xr:uid="{10161B33-6BF0-4A1D-9327-9D2412A4308B}"/>
    <cellStyle name="Normal 6 4 3" xfId="300" xr:uid="{E626FC7D-5531-4D74-839A-BB4AE09162DF}"/>
    <cellStyle name="Normal 6 4 3 2" xfId="301" xr:uid="{120B4788-4326-4BB2-8898-D982809859C0}"/>
    <cellStyle name="Normal 6 4 3 2 2" xfId="302" xr:uid="{EE120846-9666-481F-8223-20A324468B0A}"/>
    <cellStyle name="Normal 6 4 3 2 2 2" xfId="657" xr:uid="{F557B83D-BEEE-47B3-8AE7-B7958B51F439}"/>
    <cellStyle name="Normal 6 4 3 2 2 2 2" xfId="2864" xr:uid="{BDE83B69-1A64-40B6-845C-483710D55780}"/>
    <cellStyle name="Normal 6 4 3 2 2 2 2 2" xfId="2865" xr:uid="{74E39FE2-7A36-4A17-9DC7-B9F0D1DE4C32}"/>
    <cellStyle name="Normal 6 4 3 2 2 2 2 2 2" xfId="6531" xr:uid="{830D4FA6-BB32-479A-B75F-B2037918099E}"/>
    <cellStyle name="Normal 6 4 3 2 2 2 2 3" xfId="6532" xr:uid="{5524691A-5313-40DC-8685-1A68D4C74D2B}"/>
    <cellStyle name="Normal 6 4 3 2 2 2 3" xfId="2866" xr:uid="{DBEFC81C-DAFC-4077-9B92-A97A28D29EE1}"/>
    <cellStyle name="Normal 6 4 3 2 2 2 3 2" xfId="6533" xr:uid="{A76D0B5D-F4D8-4DBD-B48E-6F709EC6D3CF}"/>
    <cellStyle name="Normal 6 4 3 2 2 2 4" xfId="4239" xr:uid="{311C3940-206F-46FF-8440-E0E65E7F8EEE}"/>
    <cellStyle name="Normal 6 4 3 2 2 3" xfId="2867" xr:uid="{2698BBCA-384F-4B06-B537-02AE24664058}"/>
    <cellStyle name="Normal 6 4 3 2 2 3 2" xfId="2868" xr:uid="{F0EB5629-ACE7-4679-8082-FB8886541A97}"/>
    <cellStyle name="Normal 6 4 3 2 2 3 2 2" xfId="6534" xr:uid="{CEF4A61F-B46C-46BF-AFF5-05D55AD17EA1}"/>
    <cellStyle name="Normal 6 4 3 2 2 3 3" xfId="6535" xr:uid="{A92CDC21-F3E0-4ACC-A68C-1BA3933F4FD4}"/>
    <cellStyle name="Normal 6 4 3 2 2 4" xfId="2869" xr:uid="{D74A21D3-B424-4DEB-95E4-254EB77FE7F7}"/>
    <cellStyle name="Normal 6 4 3 2 2 4 2" xfId="6536" xr:uid="{4F0AAD39-18FD-46E4-8C88-C19F51C4203B}"/>
    <cellStyle name="Normal 6 4 3 2 2 5" xfId="4240" xr:uid="{501C060B-417E-4196-AE02-642A9156CE3C}"/>
    <cellStyle name="Normal 6 4 3 2 3" xfId="656" xr:uid="{8309C3AC-639A-4967-B31B-267CA8156A65}"/>
    <cellStyle name="Normal 6 4 3 2 3 2" xfId="2870" xr:uid="{1269AB42-7F86-4D80-8307-5C73F3C2D1D4}"/>
    <cellStyle name="Normal 6 4 3 2 3 2 2" xfId="2871" xr:uid="{A4CBC3BD-7731-499F-9C69-E8BA645C3FAB}"/>
    <cellStyle name="Normal 6 4 3 2 3 2 2 2" xfId="6537" xr:uid="{D1CA0946-E10C-48C8-8A81-2B78A631BA1A}"/>
    <cellStyle name="Normal 6 4 3 2 3 2 3" xfId="6538" xr:uid="{5E9BD2F2-6DB7-47D0-AE3F-9AF8E899C6CB}"/>
    <cellStyle name="Normal 6 4 3 2 3 3" xfId="2872" xr:uid="{183BA1D7-9A98-41CD-A750-D4363529EE02}"/>
    <cellStyle name="Normal 6 4 3 2 3 3 2" xfId="6539" xr:uid="{D3E2815D-B845-4CCB-94D1-54AF2B5E1BF4}"/>
    <cellStyle name="Normal 6 4 3 2 3 4" xfId="4241" xr:uid="{874E9286-C017-40C1-B678-F4957B0C4C3C}"/>
    <cellStyle name="Normal 6 4 3 2 4" xfId="2873" xr:uid="{AC718364-74D0-4D75-A2FA-CA1668629EFF}"/>
    <cellStyle name="Normal 6 4 3 2 4 2" xfId="2874" xr:uid="{394E1926-78E4-4465-ACEC-018B1F22F537}"/>
    <cellStyle name="Normal 6 4 3 2 4 2 2" xfId="6540" xr:uid="{290E54B4-D1EA-4DC8-A5E1-08DD921D0C83}"/>
    <cellStyle name="Normal 6 4 3 2 4 3" xfId="6541" xr:uid="{6A4A6114-2979-4503-BE5F-5416656C532D}"/>
    <cellStyle name="Normal 6 4 3 2 5" xfId="2875" xr:uid="{ABFFE521-7C20-400E-9476-1723DC1C6285}"/>
    <cellStyle name="Normal 6 4 3 2 5 2" xfId="6542" xr:uid="{C03FF531-509F-4035-93D4-3C3DF14F742E}"/>
    <cellStyle name="Normal 6 4 3 2 6" xfId="4242" xr:uid="{83615239-0FAB-4487-A601-9A9CCA3A0BE9}"/>
    <cellStyle name="Normal 6 4 3 3" xfId="303" xr:uid="{8617626B-5902-4E2C-899D-DD9AD20164E5}"/>
    <cellStyle name="Normal 6 4 3 3 2" xfId="658" xr:uid="{C0A10D69-2D08-4638-AFD9-0CFA408D46D4}"/>
    <cellStyle name="Normal 6 4 3 3 2 2" xfId="2876" xr:uid="{FF9D7D0D-FA26-4D8C-A108-4A91F287D702}"/>
    <cellStyle name="Normal 6 4 3 3 2 2 2" xfId="2877" xr:uid="{51DF1336-C6F4-4C5B-BDAD-81E4A1DDC255}"/>
    <cellStyle name="Normal 6 4 3 3 2 2 2 2" xfId="6543" xr:uid="{D33CAF8F-A506-4421-84D1-5529416E220E}"/>
    <cellStyle name="Normal 6 4 3 3 2 2 3" xfId="6544" xr:uid="{EDB5E209-B509-4F7A-BAFE-E33338DDFDE1}"/>
    <cellStyle name="Normal 6 4 3 3 2 3" xfId="2878" xr:uid="{5D7FE564-4E26-4A68-A933-AEA451A34AE2}"/>
    <cellStyle name="Normal 6 4 3 3 2 3 2" xfId="6545" xr:uid="{0216DF65-356F-41D4-B758-4B627D2EA533}"/>
    <cellStyle name="Normal 6 4 3 3 2 4" xfId="4243" xr:uid="{60E3B529-B3C6-417B-AB54-AE0C78A63542}"/>
    <cellStyle name="Normal 6 4 3 3 3" xfId="2879" xr:uid="{313FF340-40E3-4964-8424-C0A3BE6CDD7C}"/>
    <cellStyle name="Normal 6 4 3 3 3 2" xfId="2880" xr:uid="{A62687A2-FF41-46F8-8263-99CA2B4A9293}"/>
    <cellStyle name="Normal 6 4 3 3 3 2 2" xfId="6546" xr:uid="{E517BDFA-6DF2-4E68-9521-9B63A2276F6C}"/>
    <cellStyle name="Normal 6 4 3 3 3 3" xfId="6547" xr:uid="{014A7D6A-E593-4448-8AA6-D53853B3C0AD}"/>
    <cellStyle name="Normal 6 4 3 3 4" xfId="2881" xr:uid="{8C395562-5011-439B-90F9-2AA970D14525}"/>
    <cellStyle name="Normal 6 4 3 3 4 2" xfId="6548" xr:uid="{FC857AB1-629E-4328-A732-70A3D8925116}"/>
    <cellStyle name="Normal 6 4 3 3 5" xfId="4244" xr:uid="{780C6FA2-1B66-4614-9C36-0C3126B6785A}"/>
    <cellStyle name="Normal 6 4 3 4" xfId="655" xr:uid="{9C1BAF0C-D179-4565-A702-656635BBBBFD}"/>
    <cellStyle name="Normal 6 4 3 4 2" xfId="2882" xr:uid="{D5766AAF-BE0E-4969-986D-EA0463EB237C}"/>
    <cellStyle name="Normal 6 4 3 4 2 2" xfId="2883" xr:uid="{6D14DA79-AC7C-4DEF-B3E1-5AA4D8B99D42}"/>
    <cellStyle name="Normal 6 4 3 4 2 2 2" xfId="6549" xr:uid="{8E58B99A-2945-498D-A433-2E173BC8B06E}"/>
    <cellStyle name="Normal 6 4 3 4 2 3" xfId="6550" xr:uid="{1E6B90C0-C990-4235-AF8C-4CB4907315CE}"/>
    <cellStyle name="Normal 6 4 3 4 3" xfId="2884" xr:uid="{12B26E11-B90C-4B71-934E-8D109B049E46}"/>
    <cellStyle name="Normal 6 4 3 4 3 2" xfId="6551" xr:uid="{EB84F4D3-2D22-4BE6-A38C-E9462570CCF6}"/>
    <cellStyle name="Normal 6 4 3 4 4" xfId="4245" xr:uid="{A3A420FD-6F5F-435D-9E88-EECE2E7D8D77}"/>
    <cellStyle name="Normal 6 4 3 5" xfId="2885" xr:uid="{927936BB-EBD5-4D44-B5BF-33B53CDB8B08}"/>
    <cellStyle name="Normal 6 4 3 5 2" xfId="2886" xr:uid="{70B2CF38-C17D-48ED-97C3-2AAFD5D36949}"/>
    <cellStyle name="Normal 6 4 3 5 2 2" xfId="6552" xr:uid="{A2A0A0DB-145F-41FA-9F40-976BA4490ADD}"/>
    <cellStyle name="Normal 6 4 3 5 3" xfId="6553" xr:uid="{D38FA93B-4734-4C9E-BBDD-48A4732D6DF6}"/>
    <cellStyle name="Normal 6 4 3 6" xfId="2887" xr:uid="{FA6E0C49-341B-4B05-AA50-E5DBFFC709EB}"/>
    <cellStyle name="Normal 6 4 3 6 2" xfId="6554" xr:uid="{45D9C18D-47CA-4DA3-ABB1-2C7A706F26BF}"/>
    <cellStyle name="Normal 6 4 3 7" xfId="4246" xr:uid="{A17CA72D-88EC-4935-BCF1-1A35AF266391}"/>
    <cellStyle name="Normal 6 4 4" xfId="304" xr:uid="{98C0B086-94B9-45D5-8E65-C52EC72BC72E}"/>
    <cellStyle name="Normal 6 4 4 2" xfId="305" xr:uid="{D086D775-BE75-41FD-AC44-0A69E407F9C1}"/>
    <cellStyle name="Normal 6 4 4 2 2" xfId="306" xr:uid="{39A652C9-7CDE-422C-8F9B-6E237FC3A0B1}"/>
    <cellStyle name="Normal 6 4 4 2 2 2" xfId="661" xr:uid="{6A0B3B64-E83C-4D03-931E-75FD9ADD2256}"/>
    <cellStyle name="Normal 6 4 4 2 2 2 2" xfId="2888" xr:uid="{F9B4D47D-2ABC-4CC5-8BEF-74F557918742}"/>
    <cellStyle name="Normal 6 4 4 2 2 2 2 2" xfId="2889" xr:uid="{E2ED9D29-635E-40CF-945B-AEC2638F0007}"/>
    <cellStyle name="Normal 6 4 4 2 2 2 2 2 2" xfId="6555" xr:uid="{080EA795-0FAB-404B-B520-DFA2811E3110}"/>
    <cellStyle name="Normal 6 4 4 2 2 2 2 3" xfId="6556" xr:uid="{30BA833E-6CDF-42D3-B4AC-8BF80E2E8347}"/>
    <cellStyle name="Normal 6 4 4 2 2 2 3" xfId="2890" xr:uid="{FA2981F1-16D2-4009-8D0D-0A6E37F23E85}"/>
    <cellStyle name="Normal 6 4 4 2 2 2 3 2" xfId="6557" xr:uid="{F5DA1FBD-84A3-46AB-A0B1-C764A44E83CA}"/>
    <cellStyle name="Normal 6 4 4 2 2 2 4" xfId="4247" xr:uid="{83B27424-8C86-4A99-9FB3-52DAA54E9A20}"/>
    <cellStyle name="Normal 6 4 4 2 2 3" xfId="2891" xr:uid="{F7DB1D86-E8C3-448F-945A-DD1676033501}"/>
    <cellStyle name="Normal 6 4 4 2 2 3 2" xfId="2892" xr:uid="{4C2110C8-AC2C-4573-B66A-045B989BB651}"/>
    <cellStyle name="Normal 6 4 4 2 2 3 2 2" xfId="6558" xr:uid="{E165DDF6-0DDC-42C6-AFD7-E956EE04C106}"/>
    <cellStyle name="Normal 6 4 4 2 2 3 3" xfId="6559" xr:uid="{E6758E52-7797-40CF-B63D-6CA825617012}"/>
    <cellStyle name="Normal 6 4 4 2 2 4" xfId="2893" xr:uid="{10C6F5FD-58C5-4EB8-A174-0738C009E006}"/>
    <cellStyle name="Normal 6 4 4 2 2 4 2" xfId="6560" xr:uid="{26F449CF-D9B8-42A9-926F-29C33F94CE79}"/>
    <cellStyle name="Normal 6 4 4 2 2 5" xfId="4248" xr:uid="{02FED51F-4F85-49A0-936C-E1D840B994E3}"/>
    <cellStyle name="Normal 6 4 4 2 3" xfId="660" xr:uid="{74F6666E-DD8C-4B16-A6E9-D9FD59B6F7BB}"/>
    <cellStyle name="Normal 6 4 4 2 3 2" xfId="2894" xr:uid="{65828571-AF60-4C3F-9157-56053E023228}"/>
    <cellStyle name="Normal 6 4 4 2 3 2 2" xfId="2895" xr:uid="{70CE597E-42AD-454F-A1A8-274684B28247}"/>
    <cellStyle name="Normal 6 4 4 2 3 2 2 2" xfId="6561" xr:uid="{DBB87160-9EB0-42AC-AA8E-F3BAD6F4E07F}"/>
    <cellStyle name="Normal 6 4 4 2 3 2 3" xfId="6562" xr:uid="{A17F8368-1392-49AC-97FF-B9F5BC5319BA}"/>
    <cellStyle name="Normal 6 4 4 2 3 3" xfId="2896" xr:uid="{33994F85-43B2-4207-9F1E-94610129208F}"/>
    <cellStyle name="Normal 6 4 4 2 3 3 2" xfId="6563" xr:uid="{C0A255F0-376E-4047-AF19-34810B12A7F3}"/>
    <cellStyle name="Normal 6 4 4 2 3 4" xfId="4249" xr:uid="{711EEEB8-CECC-4DA8-B4C9-4450F09FDA4E}"/>
    <cellStyle name="Normal 6 4 4 2 4" xfId="2897" xr:uid="{B1F0BC7D-9600-423D-A402-A1918FBD132E}"/>
    <cellStyle name="Normal 6 4 4 2 4 2" xfId="2898" xr:uid="{81027DFB-19B2-40A5-8A1B-FA02A80E3663}"/>
    <cellStyle name="Normal 6 4 4 2 4 2 2" xfId="6564" xr:uid="{61535EE1-82F1-4E47-B026-31E64E4E1D5D}"/>
    <cellStyle name="Normal 6 4 4 2 4 3" xfId="6565" xr:uid="{98C79E6B-7BC9-4B3C-A121-43710867E169}"/>
    <cellStyle name="Normal 6 4 4 2 5" xfId="2899" xr:uid="{FFBD827A-7626-43AC-9A35-C7775C8997C2}"/>
    <cellStyle name="Normal 6 4 4 2 5 2" xfId="6566" xr:uid="{9D523130-AEAF-43FB-97F0-C22738E5A915}"/>
    <cellStyle name="Normal 6 4 4 2 6" xfId="4250" xr:uid="{2E1533B6-24F5-438A-ABA0-DB3E14823BF2}"/>
    <cellStyle name="Normal 6 4 4 3" xfId="307" xr:uid="{8E5BF7B1-E22E-467F-9C38-204FD66C76CE}"/>
    <cellStyle name="Normal 6 4 4 3 2" xfId="662" xr:uid="{465E49F9-F12F-412D-B36E-2B2C2902413A}"/>
    <cellStyle name="Normal 6 4 4 3 2 2" xfId="2900" xr:uid="{816436EC-1982-48DE-99E5-57165474AE5C}"/>
    <cellStyle name="Normal 6 4 4 3 2 2 2" xfId="2901" xr:uid="{93258301-E560-4EAA-AE19-5A27FF6E6F2E}"/>
    <cellStyle name="Normal 6 4 4 3 2 2 2 2" xfId="6567" xr:uid="{26D88E30-66A9-4FEC-AFE0-B216E10465B7}"/>
    <cellStyle name="Normal 6 4 4 3 2 2 3" xfId="6568" xr:uid="{F8990744-627C-45CF-863F-84E34CE93CE9}"/>
    <cellStyle name="Normal 6 4 4 3 2 3" xfId="2902" xr:uid="{AA32AFB0-6CDD-44BA-A770-DC86385A95FD}"/>
    <cellStyle name="Normal 6 4 4 3 2 3 2" xfId="6569" xr:uid="{AA16EC85-80FD-43A1-935E-D0E2CEE0D1FC}"/>
    <cellStyle name="Normal 6 4 4 3 2 4" xfId="4251" xr:uid="{5BFEDE9E-74B3-41E4-A676-95194657DAFA}"/>
    <cellStyle name="Normal 6 4 4 3 3" xfId="2903" xr:uid="{F971BAE8-15F7-4E1D-AD4E-769A3AEDB67C}"/>
    <cellStyle name="Normal 6 4 4 3 3 2" xfId="2904" xr:uid="{3E08CD0E-64BF-415B-A2E5-852C9FC4E753}"/>
    <cellStyle name="Normal 6 4 4 3 3 2 2" xfId="6570" xr:uid="{55813A1A-3BB9-4A02-9627-222E9083FD1F}"/>
    <cellStyle name="Normal 6 4 4 3 3 3" xfId="6571" xr:uid="{1D091186-296E-4146-BDE3-6371AA57F784}"/>
    <cellStyle name="Normal 6 4 4 3 4" xfId="2905" xr:uid="{2F15863F-E4B2-400B-A81C-8185127748C0}"/>
    <cellStyle name="Normal 6 4 4 3 4 2" xfId="6572" xr:uid="{2097541C-B1ED-4155-AC03-27A1EDF588F0}"/>
    <cellStyle name="Normal 6 4 4 3 5" xfId="4252" xr:uid="{C5381F0D-BF38-4A7C-B23E-998D9E953DCC}"/>
    <cellStyle name="Normal 6 4 4 4" xfId="659" xr:uid="{C666DC68-683C-4239-A259-75C1BE25066B}"/>
    <cellStyle name="Normal 6 4 4 4 2" xfId="2906" xr:uid="{C421D51E-A549-422B-B6AF-06B1249723F4}"/>
    <cellStyle name="Normal 6 4 4 4 2 2" xfId="2907" xr:uid="{9684FB94-8147-4246-A628-F66D7D65E4A2}"/>
    <cellStyle name="Normal 6 4 4 4 2 2 2" xfId="6573" xr:uid="{BAEB244D-F16C-42A4-B1FB-2CD0F8099D8F}"/>
    <cellStyle name="Normal 6 4 4 4 2 3" xfId="6574" xr:uid="{B4032A10-ACF0-4F3D-BAD9-A45C1340CDBA}"/>
    <cellStyle name="Normal 6 4 4 4 3" xfId="2908" xr:uid="{4A01E4ED-BA95-4B56-AD07-50A0AACAB198}"/>
    <cellStyle name="Normal 6 4 4 4 3 2" xfId="6575" xr:uid="{DFCBA12B-DBD2-49B7-949F-8834B30C5898}"/>
    <cellStyle name="Normal 6 4 4 4 4" xfId="4253" xr:uid="{787A4888-FCF9-42F5-9ADE-44DC1FE82A90}"/>
    <cellStyle name="Normal 6 4 4 5" xfId="2909" xr:uid="{AEC5A82A-8C5B-4BC8-B4F9-7A8C88F27721}"/>
    <cellStyle name="Normal 6 4 4 5 2" xfId="2910" xr:uid="{FE3FD343-2B8A-41EA-9096-48AE0DFD4ED6}"/>
    <cellStyle name="Normal 6 4 4 5 2 2" xfId="6576" xr:uid="{A1B31D98-1464-4C2C-B3CA-C99B9E54E9A8}"/>
    <cellStyle name="Normal 6 4 4 5 3" xfId="6577" xr:uid="{6D50C8F3-9347-4607-9CCD-3F62B31D9E68}"/>
    <cellStyle name="Normal 6 4 4 6" xfId="2911" xr:uid="{6EB100C5-18EE-491F-9DB5-6F49950B4767}"/>
    <cellStyle name="Normal 6 4 4 6 2" xfId="6578" xr:uid="{AF29BF1F-FA40-4ED7-B906-9336D38986A4}"/>
    <cellStyle name="Normal 6 4 4 7" xfId="4254" xr:uid="{70514C62-77CA-4BC8-8405-8725F4459EB9}"/>
    <cellStyle name="Normal 6 4 5" xfId="308" xr:uid="{ADB1E271-B13A-475B-AD5B-10B1AD576477}"/>
    <cellStyle name="Normal 6 4 5 2" xfId="309" xr:uid="{8396943D-E41D-4879-ADB2-7C5E76197C9D}"/>
    <cellStyle name="Normal 6 4 5 2 2" xfId="664" xr:uid="{E8FFF167-6C4F-4F35-9B85-66B61725C878}"/>
    <cellStyle name="Normal 6 4 5 2 2 2" xfId="2912" xr:uid="{87213212-7BE9-46C7-9605-2A0DF5C0D82D}"/>
    <cellStyle name="Normal 6 4 5 2 2 2 2" xfId="2913" xr:uid="{091D90D8-C2AF-4E23-9465-A98CD46A49AD}"/>
    <cellStyle name="Normal 6 4 5 2 2 2 2 2" xfId="6579" xr:uid="{DDCFB3D2-F67F-4672-9666-BCBE3F3878CE}"/>
    <cellStyle name="Normal 6 4 5 2 2 2 3" xfId="6580" xr:uid="{538A219A-EAFC-4526-BDCD-811B5C78A1A7}"/>
    <cellStyle name="Normal 6 4 5 2 2 3" xfId="2914" xr:uid="{39672B4C-301A-46C2-8E4D-3FB367798880}"/>
    <cellStyle name="Normal 6 4 5 2 2 3 2" xfId="6581" xr:uid="{FF61D088-CA00-49D0-BE9D-5490AE4223A5}"/>
    <cellStyle name="Normal 6 4 5 2 2 4" xfId="4255" xr:uid="{20835A98-1360-49E6-8F56-1B6D39949A10}"/>
    <cellStyle name="Normal 6 4 5 2 3" xfId="2915" xr:uid="{6B492437-CEF1-48CC-8189-05AB5DA1BDDD}"/>
    <cellStyle name="Normal 6 4 5 2 3 2" xfId="2916" xr:uid="{E3CE05B3-98AB-4D44-9950-07C6A3FDF6A9}"/>
    <cellStyle name="Normal 6 4 5 2 3 2 2" xfId="6582" xr:uid="{4028FCC2-6279-4E7E-8D44-C2133C43947C}"/>
    <cellStyle name="Normal 6 4 5 2 3 3" xfId="6583" xr:uid="{1AF1C16D-261E-428C-B8C9-F057502BDFAF}"/>
    <cellStyle name="Normal 6 4 5 2 4" xfId="2917" xr:uid="{8672999B-39BA-4F24-B5CC-F0A985FBA36A}"/>
    <cellStyle name="Normal 6 4 5 2 4 2" xfId="6584" xr:uid="{3A6EF6E6-D424-4386-B5C7-3496C10D79DB}"/>
    <cellStyle name="Normal 6 4 5 2 5" xfId="4256" xr:uid="{8F24AFC9-1964-4AAF-80DC-5CDF082C1786}"/>
    <cellStyle name="Normal 6 4 5 3" xfId="663" xr:uid="{4AC3E2A6-92EC-48C5-BFC4-9944A3A52326}"/>
    <cellStyle name="Normal 6 4 5 3 2" xfId="2918" xr:uid="{3A180AE6-AC5F-4F9B-A7EE-E99762D32A04}"/>
    <cellStyle name="Normal 6 4 5 3 2 2" xfId="2919" xr:uid="{46FCA20E-EE7D-4C7C-8809-E038CB9EB4D9}"/>
    <cellStyle name="Normal 6 4 5 3 2 2 2" xfId="6585" xr:uid="{A01A6BD3-AFDE-4F20-B6A9-1F16FC4A0DFF}"/>
    <cellStyle name="Normal 6 4 5 3 2 3" xfId="6586" xr:uid="{3D395CAB-F509-46D4-838A-3FDB850306C1}"/>
    <cellStyle name="Normal 6 4 5 3 3" xfId="2920" xr:uid="{8DE68F65-07F8-4AFF-B025-07039D49C8A3}"/>
    <cellStyle name="Normal 6 4 5 3 3 2" xfId="6587" xr:uid="{0ED0656B-E5FB-4223-91C2-0E2C498E5648}"/>
    <cellStyle name="Normal 6 4 5 3 4" xfId="4257" xr:uid="{D59866AD-CE57-405F-954C-9A14DC4E80BB}"/>
    <cellStyle name="Normal 6 4 5 4" xfId="2921" xr:uid="{D808F2FD-7BC0-4C59-892C-BB012309DB0B}"/>
    <cellStyle name="Normal 6 4 5 4 2" xfId="2922" xr:uid="{490AFEFF-345A-41ED-B310-109385F41263}"/>
    <cellStyle name="Normal 6 4 5 4 2 2" xfId="6588" xr:uid="{0131CE6D-CDCC-4F5A-8D18-CA883931C907}"/>
    <cellStyle name="Normal 6 4 5 4 3" xfId="6589" xr:uid="{91CC1D76-C2C4-4EDF-970F-8478D34B41A6}"/>
    <cellStyle name="Normal 6 4 5 5" xfId="2923" xr:uid="{5253D22E-2489-45F8-BA75-446B927B24C7}"/>
    <cellStyle name="Normal 6 4 5 5 2" xfId="6590" xr:uid="{7FB7D4F5-7132-4227-8C59-A074FBFE6DEF}"/>
    <cellStyle name="Normal 6 4 5 6" xfId="4258" xr:uid="{5FE0DE6D-4AD5-4E2E-A143-746CEC527E54}"/>
    <cellStyle name="Normal 6 4 6" xfId="310" xr:uid="{C15788A3-0530-4ED5-9E3E-5D21EFD3B1A6}"/>
    <cellStyle name="Normal 6 4 6 2" xfId="311" xr:uid="{BA2164CF-30AB-4CCB-AA6A-C3E71EEB5822}"/>
    <cellStyle name="Normal 6 4 6 2 2" xfId="666" xr:uid="{D0E1EE77-9FA8-4E0F-899C-50371D01F9C0}"/>
    <cellStyle name="Normal 6 4 6 2 2 2" xfId="2924" xr:uid="{AAFD3E2B-7187-4B59-93E6-6688F1B7832D}"/>
    <cellStyle name="Normal 6 4 6 2 2 2 2" xfId="2925" xr:uid="{506B0F22-E371-419E-BE79-1B35B99E4526}"/>
    <cellStyle name="Normal 6 4 6 2 2 2 2 2" xfId="6591" xr:uid="{27240133-53F0-483B-9030-C4F7CFD98F5D}"/>
    <cellStyle name="Normal 6 4 6 2 2 2 3" xfId="6592" xr:uid="{3BA8FC8D-F5EF-4308-8EA5-EDBB20FB1D95}"/>
    <cellStyle name="Normal 6 4 6 2 2 3" xfId="2926" xr:uid="{FE796506-3C2B-49F9-A8EC-0688456010EC}"/>
    <cellStyle name="Normal 6 4 6 2 2 3 2" xfId="6593" xr:uid="{EB739B24-0364-406D-9C16-02F5C931040B}"/>
    <cellStyle name="Normal 6 4 6 2 2 4" xfId="4259" xr:uid="{52965F43-2E9B-48BC-83E5-03984B68B5E9}"/>
    <cellStyle name="Normal 6 4 6 2 3" xfId="2927" xr:uid="{EE682E3B-E04C-41AD-BDB9-7A7E1F89ABD1}"/>
    <cellStyle name="Normal 6 4 6 2 3 2" xfId="2928" xr:uid="{A946ADDC-FAEE-4A09-A712-4FFDD5C430B0}"/>
    <cellStyle name="Normal 6 4 6 2 3 2 2" xfId="6594" xr:uid="{4512C927-99A2-4B86-A67E-24CB1ACBC018}"/>
    <cellStyle name="Normal 6 4 6 2 3 3" xfId="6595" xr:uid="{3AA7945B-017F-4D67-AC2A-C7129C42902F}"/>
    <cellStyle name="Normal 6 4 6 2 4" xfId="2929" xr:uid="{95145CE3-A378-4A28-B6A7-1F4841A2730A}"/>
    <cellStyle name="Normal 6 4 6 2 4 2" xfId="6596" xr:uid="{5E596DE9-4CA3-4138-8E94-454DA1DB8152}"/>
    <cellStyle name="Normal 6 4 6 2 5" xfId="4260" xr:uid="{62E24DC1-3B60-4F11-92B5-9A37DE8713FD}"/>
    <cellStyle name="Normal 6 4 6 3" xfId="665" xr:uid="{59C2BAB5-179C-49D0-B8E7-ABFD27BA3419}"/>
    <cellStyle name="Normal 6 4 6 3 2" xfId="2930" xr:uid="{EE462418-2D3C-41A3-93FF-8330AD7B76AB}"/>
    <cellStyle name="Normal 6 4 6 3 2 2" xfId="2931" xr:uid="{5BCAC315-0066-4D26-8395-A2C9FBEB87DB}"/>
    <cellStyle name="Normal 6 4 6 3 2 2 2" xfId="6597" xr:uid="{027D11FF-F832-409B-BED7-881F7B923B7D}"/>
    <cellStyle name="Normal 6 4 6 3 2 3" xfId="6598" xr:uid="{3B9B80C8-545F-4AC7-AA18-1354C8D0CF46}"/>
    <cellStyle name="Normal 6 4 6 3 3" xfId="2932" xr:uid="{71727974-015B-437A-9DBB-1702E1A4FD82}"/>
    <cellStyle name="Normal 6 4 6 3 3 2" xfId="6599" xr:uid="{AAF6D64A-5397-4222-9E3C-3C5759341A90}"/>
    <cellStyle name="Normal 6 4 6 3 4" xfId="4261" xr:uid="{32C2BA56-F156-403B-BE69-2CBD3321E53C}"/>
    <cellStyle name="Normal 6 4 6 4" xfId="2933" xr:uid="{A8806E81-EFE3-4524-B0B0-019C1F1FB670}"/>
    <cellStyle name="Normal 6 4 6 4 2" xfId="2934" xr:uid="{58E537D3-9B05-4C72-8EE4-FA749BE3166A}"/>
    <cellStyle name="Normal 6 4 6 4 2 2" xfId="6600" xr:uid="{F0116C0F-F22A-4F3A-BD03-14704455E31B}"/>
    <cellStyle name="Normal 6 4 6 4 3" xfId="6601" xr:uid="{972E653A-49F7-4553-82C0-8F0B36075691}"/>
    <cellStyle name="Normal 6 4 6 5" xfId="2935" xr:uid="{34FEBD4E-FDF1-49B3-8F92-47547D95F036}"/>
    <cellStyle name="Normal 6 4 6 5 2" xfId="6602" xr:uid="{09E219FA-7D33-4AC1-913D-F599B067C652}"/>
    <cellStyle name="Normal 6 4 6 6" xfId="4262" xr:uid="{381D8621-1803-4A1A-8D12-37A6D6ACFFBE}"/>
    <cellStyle name="Normal 6 4 7" xfId="312" xr:uid="{B57174E1-A3F6-45DC-8401-A6B7025DDEB1}"/>
    <cellStyle name="Normal 6 4 7 2" xfId="313" xr:uid="{C84322BD-4467-466A-88A4-3871C0C9BF26}"/>
    <cellStyle name="Normal 6 4 7 2 2" xfId="668" xr:uid="{A39D1142-5F83-4451-864D-2A6D20AA214F}"/>
    <cellStyle name="Normal 6 4 7 2 2 2" xfId="2936" xr:uid="{ED738B71-C927-45F6-9C91-566D479033B3}"/>
    <cellStyle name="Normal 6 4 7 2 2 2 2" xfId="2937" xr:uid="{0733D0EA-5E34-43C4-96B0-C63A019FA91A}"/>
    <cellStyle name="Normal 6 4 7 2 2 2 2 2" xfId="6603" xr:uid="{54D5FF74-8C1B-4F0B-8BCF-CF29749AD579}"/>
    <cellStyle name="Normal 6 4 7 2 2 2 3" xfId="6604" xr:uid="{8F9F5999-0268-4D3A-8759-639CADE3C6B3}"/>
    <cellStyle name="Normal 6 4 7 2 2 3" xfId="2938" xr:uid="{11D5FE82-C440-4775-AE1C-40FA724FBCF5}"/>
    <cellStyle name="Normal 6 4 7 2 2 3 2" xfId="6605" xr:uid="{F1AA152C-1610-4E53-A581-7060EF59F81B}"/>
    <cellStyle name="Normal 6 4 7 2 2 4" xfId="4263" xr:uid="{8176F80B-D610-4F2B-928A-692AB1C84293}"/>
    <cellStyle name="Normal 6 4 7 2 3" xfId="2939" xr:uid="{37B00EE9-ED29-43A0-9E7A-CE48D6F26290}"/>
    <cellStyle name="Normal 6 4 7 2 3 2" xfId="2940" xr:uid="{F5F3062C-59B0-4E40-A8BF-1854C7A08B61}"/>
    <cellStyle name="Normal 6 4 7 2 3 2 2" xfId="6606" xr:uid="{F2A8AAFB-3A9A-48E9-984C-F758DC6D854C}"/>
    <cellStyle name="Normal 6 4 7 2 3 3" xfId="6607" xr:uid="{7804C80E-FDBF-4ECA-94E9-AA3194379C2D}"/>
    <cellStyle name="Normal 6 4 7 2 4" xfId="2941" xr:uid="{2C4F7234-C42A-4444-A3C2-73ED09431050}"/>
    <cellStyle name="Normal 6 4 7 2 4 2" xfId="6608" xr:uid="{6AB6D9E9-358A-4196-9A15-70B552455F09}"/>
    <cellStyle name="Normal 6 4 7 2 5" xfId="4264" xr:uid="{79B34BAD-E98C-46D8-8615-B3F81008BEE3}"/>
    <cellStyle name="Normal 6 4 7 3" xfId="667" xr:uid="{D5CBC9E5-0A94-4AEC-BC97-873706839A09}"/>
    <cellStyle name="Normal 6 4 7 3 2" xfId="2942" xr:uid="{4484544B-87FF-4B16-86CD-B6D5C91FA9DE}"/>
    <cellStyle name="Normal 6 4 7 3 2 2" xfId="2943" xr:uid="{9EB04C1F-578E-4676-B53B-9818049B6509}"/>
    <cellStyle name="Normal 6 4 7 3 2 2 2" xfId="6609" xr:uid="{FEA687B6-8000-47DF-AA96-4BF785B790F6}"/>
    <cellStyle name="Normal 6 4 7 3 2 3" xfId="6610" xr:uid="{2B5B7D71-E3FB-4E65-8174-156500905153}"/>
    <cellStyle name="Normal 6 4 7 3 3" xfId="2944" xr:uid="{74F5C09C-4864-4760-89AF-5187FF6477A6}"/>
    <cellStyle name="Normal 6 4 7 3 3 2" xfId="6611" xr:uid="{1D579EA6-1B03-4EBE-88AB-C05CEA7EE2EF}"/>
    <cellStyle name="Normal 6 4 7 3 4" xfId="4265" xr:uid="{5E6E756D-632E-40D7-8D54-56F52F217A98}"/>
    <cellStyle name="Normal 6 4 7 4" xfId="2945" xr:uid="{A8CF44C2-9970-4A35-9B90-2B4E14DB5708}"/>
    <cellStyle name="Normal 6 4 7 4 2" xfId="2946" xr:uid="{7B021BE3-3C00-41CE-A69C-3AFD4983BAE9}"/>
    <cellStyle name="Normal 6 4 7 4 2 2" xfId="6612" xr:uid="{DAF18BAB-B540-4306-8F8C-A7C5DB81CE44}"/>
    <cellStyle name="Normal 6 4 7 4 3" xfId="6613" xr:uid="{0D7AAFD2-ECED-4A3C-9CD9-7B16B7F83A66}"/>
    <cellStyle name="Normal 6 4 7 5" xfId="2947" xr:uid="{391CF36F-4B85-414D-81E3-934DE67AE6DF}"/>
    <cellStyle name="Normal 6 4 7 5 2" xfId="6614" xr:uid="{845EBB33-5D79-4CA0-80A1-C65C8E93D98A}"/>
    <cellStyle name="Normal 6 4 7 6" xfId="4266" xr:uid="{9BF179CC-050A-440C-8612-9CB07FC1DBE8}"/>
    <cellStyle name="Normal 6 4 8" xfId="314" xr:uid="{86B578AC-670A-42E5-A388-C50C1632AF55}"/>
    <cellStyle name="Normal 6 4 8 2" xfId="669" xr:uid="{AE2443AF-7933-4B72-BD36-8FD4484C181B}"/>
    <cellStyle name="Normal 6 4 8 2 2" xfId="2948" xr:uid="{A4D4D626-9300-4290-92D2-8F14131275E6}"/>
    <cellStyle name="Normal 6 4 8 2 2 2" xfId="2949" xr:uid="{7FB95570-5A5E-4B2C-AE8D-5E833EA09C87}"/>
    <cellStyle name="Normal 6 4 8 2 2 2 2" xfId="6615" xr:uid="{4FA8C259-6B9C-40B0-8EB1-9F29BFBFC421}"/>
    <cellStyle name="Normal 6 4 8 2 2 3" xfId="6616" xr:uid="{42984FFA-D19D-464F-884F-A359213F979E}"/>
    <cellStyle name="Normal 6 4 8 2 3" xfId="2950" xr:uid="{FC89FA97-3ABB-49E9-8467-C0119A131337}"/>
    <cellStyle name="Normal 6 4 8 2 3 2" xfId="6617" xr:uid="{D1B2D503-4BD1-423B-AA14-8BF6CD83F04B}"/>
    <cellStyle name="Normal 6 4 8 2 4" xfId="4267" xr:uid="{7887CCC0-33CB-4438-8C1E-3271AD7C196A}"/>
    <cellStyle name="Normal 6 4 8 3" xfId="2951" xr:uid="{1A66E8B9-DF72-41E2-9A9B-C7D50E58FC64}"/>
    <cellStyle name="Normal 6 4 8 3 2" xfId="2952" xr:uid="{9EDA824F-6C31-4A3E-826B-05F9B14B3B4A}"/>
    <cellStyle name="Normal 6 4 8 3 2 2" xfId="6618" xr:uid="{464A5217-9A71-495D-AED5-E62E9F9BCE16}"/>
    <cellStyle name="Normal 6 4 8 3 3" xfId="6619" xr:uid="{4EA23C40-6F46-4088-9FD7-D9AD11031888}"/>
    <cellStyle name="Normal 6 4 8 4" xfId="2953" xr:uid="{EE803B67-017D-4B30-A005-5C4D97A17483}"/>
    <cellStyle name="Normal 6 4 8 4 2" xfId="6620" xr:uid="{F7E71316-D846-4FB8-9870-4BAD6483D11E}"/>
    <cellStyle name="Normal 6 4 8 5" xfId="4268" xr:uid="{74EF2C8C-780D-47F3-BEE9-E546CC4B4037}"/>
    <cellStyle name="Normal 6 4 9" xfId="650" xr:uid="{A21B42C1-376A-4C77-89C3-B1CC1E604D10}"/>
    <cellStyle name="Normal 6 4 9 2" xfId="2954" xr:uid="{F223253B-7613-48E7-BF68-D2CE8D5C2CC4}"/>
    <cellStyle name="Normal 6 4 9 2 2" xfId="2955" xr:uid="{851AC7C8-3EE1-4971-BC47-E32149583004}"/>
    <cellStyle name="Normal 6 4 9 2 2 2" xfId="6621" xr:uid="{38705399-DAC2-4F4D-A19E-48760C2D5C74}"/>
    <cellStyle name="Normal 6 4 9 2 3" xfId="6622" xr:uid="{6DC85DA9-4BDB-40B5-A95E-6ADB79A71F6A}"/>
    <cellStyle name="Normal 6 4 9 3" xfId="2956" xr:uid="{90ECFE3E-F237-4F03-B962-7401A1ACEE32}"/>
    <cellStyle name="Normal 6 4 9 3 2" xfId="6623" xr:uid="{967B83D9-8232-4325-A00C-B71C010DCB69}"/>
    <cellStyle name="Normal 6 4 9 4" xfId="4269" xr:uid="{25729281-5FA4-437C-8B6B-19F1308D8994}"/>
    <cellStyle name="Normal 6 5" xfId="315" xr:uid="{5F25D4BE-316D-43A7-9BA5-37E19D77FD34}"/>
    <cellStyle name="Normal 6 5 10" xfId="316" xr:uid="{9AB87DE7-592E-4839-864E-669F078061AE}"/>
    <cellStyle name="Normal 6 5 10 10" xfId="6624" xr:uid="{2B962A77-DA45-45E4-8219-BE75C1462994}"/>
    <cellStyle name="Normal 6 5 10 10 2" xfId="6625" xr:uid="{A4B9D474-EBC7-4FF9-BCDD-64E537277CC4}"/>
    <cellStyle name="Normal 6 5 10 11" xfId="6626" xr:uid="{A3B0CBDE-6C2E-46E6-89C3-D06EACDA1CCD}"/>
    <cellStyle name="Normal 6 5 10 2" xfId="317" xr:uid="{B364A363-6DB4-48E3-8821-360C86B79CEF}"/>
    <cellStyle name="Normal 6 5 10 2 2" xfId="672" xr:uid="{48B3EA24-54F5-4A80-8EAC-BE4A09A8E9D9}"/>
    <cellStyle name="Normal 6 5 10 2 2 2" xfId="2957" xr:uid="{08B74223-52C3-4384-BA91-5DE5CE519B03}"/>
    <cellStyle name="Normal 6 5 10 2 2 2 2" xfId="2958" xr:uid="{4A9E07CD-3FC8-4EBE-A252-62671442D0CE}"/>
    <cellStyle name="Normal 6 5 10 2 2 2 2 2" xfId="6627" xr:uid="{31381A34-331B-4580-8A73-9FD0AB9F0636}"/>
    <cellStyle name="Normal 6 5 10 2 2 2 3" xfId="6628" xr:uid="{15E2247D-4849-40FF-AC3D-E274430A3E14}"/>
    <cellStyle name="Normal 6 5 10 2 2 2 3 2" xfId="7358" xr:uid="{3F4D252A-3537-4093-9F6F-E2E458763325}"/>
    <cellStyle name="Normal 6 5 10 2 2 3" xfId="2959" xr:uid="{05FD3821-0F77-4F8D-A6B2-A0FDAC420F9D}"/>
    <cellStyle name="Normal 6 5 10 2 2 3 2" xfId="6629" xr:uid="{B34E232D-07CB-40DD-8CE0-E5470947F653}"/>
    <cellStyle name="Normal 6 5 10 2 2 4" xfId="4270" xr:uid="{CFA75374-EE36-49E9-A8F6-FF6101C64177}"/>
    <cellStyle name="Normal 6 5 10 2 3" xfId="771" xr:uid="{7555DFB6-1C81-452A-A218-39149B370F24}"/>
    <cellStyle name="Normal 6 5 10 2 3 2" xfId="2960" xr:uid="{AF6A79C6-2565-4C33-B887-35B35F9BC7CD}"/>
    <cellStyle name="Normal 6 5 10 2 3 2 2" xfId="6630" xr:uid="{DDC0FC0D-5D24-4D07-83B7-FACE982C7E49}"/>
    <cellStyle name="Normal 6 5 10 2 3 2 3" xfId="7326" xr:uid="{E3F02C10-BF89-496E-8C04-BB6398875DC1}"/>
    <cellStyle name="Normal 6 5 10 2 3 2 3 2" xfId="7440" xr:uid="{FFCA3AD1-A421-4544-875C-99C014F2AFCC}"/>
    <cellStyle name="Normal 6 5 10 2 3 3" xfId="6631" xr:uid="{82CCA91B-7874-4976-AF7A-13E96C4255C0}"/>
    <cellStyle name="Normal 6 5 10 2 4" xfId="2961" xr:uid="{714DA493-0F5B-4CA7-9DC4-5713530791D2}"/>
    <cellStyle name="Normal 6 5 10 2 4 2" xfId="6632" xr:uid="{44FE7FFE-4DCB-49E4-89BB-8372254761E6}"/>
    <cellStyle name="Normal 6 5 10 2 5" xfId="2962" xr:uid="{4B4F9959-7B1D-43DF-A69A-6313970C0C92}"/>
    <cellStyle name="Normal 6 5 10 2 5 2" xfId="2963" xr:uid="{06271B42-68E1-4BB1-9044-C1E31199E252}"/>
    <cellStyle name="Normal 6 5 10 2 5 2 2" xfId="6633" xr:uid="{F09B02AF-755F-4394-A39F-5D482F1711F2}"/>
    <cellStyle name="Normal 6 5 10 2 5 3" xfId="6634" xr:uid="{D7C1D2CE-99D4-41F3-B00C-9A43C451D4E4}"/>
    <cellStyle name="Normal 6 5 10 2 6" xfId="3647" xr:uid="{D8D546FE-5EBB-4BBB-916B-C6D6E90B8889}"/>
    <cellStyle name="Normal 6 5 10 2 6 2" xfId="4485" xr:uid="{B60833B4-BD6F-4C91-A3A9-5E368DB725CD}"/>
    <cellStyle name="Normal 6 5 10 2 6 2 2" xfId="6635" xr:uid="{328B328C-4ADE-4C1F-A11B-D1037BD1FA58}"/>
    <cellStyle name="Normal 6 5 10 2 6 2 3" xfId="7316" xr:uid="{7BB857E0-D28A-4903-A3C4-FCC1D60A896A}"/>
    <cellStyle name="Normal 6 5 10 2 6 2 3 2" xfId="7395" xr:uid="{C98AE6D4-D8C9-4BEB-A064-8D26AD5E643A}"/>
    <cellStyle name="Normal 6 5 10 2 6 2 3 2 2" xfId="9301" xr:uid="{9446361B-566A-415A-9AA0-68C7C18C11E4}"/>
    <cellStyle name="Normal 6 5 10 2 6 3" xfId="6636" xr:uid="{B97E994A-C895-45F1-9783-38FFEE67E3FA}"/>
    <cellStyle name="Normal 6 5 10 2 6 4" xfId="7354" xr:uid="{DFEA7354-4365-4F77-9345-CAAD6DD5EA71}"/>
    <cellStyle name="Normal 6 5 10 2 7" xfId="6637" xr:uid="{A9847653-33BA-40B9-8177-93876474CE43}"/>
    <cellStyle name="Normal 6 5 10 2 7 2" xfId="7420" xr:uid="{7837AAB3-9DCC-4A53-B550-778406BF45D1}"/>
    <cellStyle name="Normal 6 5 10 2 8" xfId="7385" xr:uid="{12B97999-3BB5-41D2-AA34-A173F07AD836}"/>
    <cellStyle name="Normal 6 5 10 3" xfId="671" xr:uid="{1EA2A2CE-6BA8-48AB-A610-631E151A29D5}"/>
    <cellStyle name="Normal 6 5 10 3 2" xfId="2964" xr:uid="{6C46CB90-010C-441A-BC0D-01BC3B4F5960}"/>
    <cellStyle name="Normal 6 5 10 3 2 2" xfId="2965" xr:uid="{38613CD5-BFCD-493F-969D-E417A174F621}"/>
    <cellStyle name="Normal 6 5 10 3 2 2 2" xfId="6638" xr:uid="{579D690F-A546-429B-B52B-AE19C33C289D}"/>
    <cellStyle name="Normal 6 5 10 3 2 3" xfId="6639" xr:uid="{3E2B254D-A984-4361-BA2D-39D5C8C99874}"/>
    <cellStyle name="Normal 6 5 10 3 3" xfId="2966" xr:uid="{7BA4C9DA-A794-4DDC-9B50-56E9DF12111F}"/>
    <cellStyle name="Normal 6 5 10 3 3 2" xfId="6640" xr:uid="{60F9EBD8-9D5C-4451-8E92-E3C44F97AC85}"/>
    <cellStyle name="Normal 6 5 10 3 4" xfId="4271" xr:uid="{FEEF4ED4-0A4C-4A18-8551-A70CA7B32BA5}"/>
    <cellStyle name="Normal 6 5 10 4" xfId="2967" xr:uid="{BF50AA16-B64C-4DA6-81F8-9ED8217C1DB3}"/>
    <cellStyle name="Normal 6 5 10 4 2" xfId="2968" xr:uid="{DC151B89-D634-4BDF-84CE-C7C5ADCCF199}"/>
    <cellStyle name="Normal 6 5 10 4 2 2" xfId="6641" xr:uid="{9E3E7CA4-EB0D-4F50-A6B0-F83B0A581F89}"/>
    <cellStyle name="Normal 6 5 10 4 3" xfId="6642" xr:uid="{1AF088BE-64F5-47D3-94C3-F9C5603DC7C1}"/>
    <cellStyle name="Normal 6 5 10 5" xfId="2969" xr:uid="{858F1CFF-7B7E-4DA7-882A-1EA6A8D96CDC}"/>
    <cellStyle name="Normal 6 5 10 5 2" xfId="2970" xr:uid="{8C890671-D2CB-439F-8211-313F995210A8}"/>
    <cellStyle name="Normal 6 5 10 5 2 2" xfId="2971" xr:uid="{4791BCB2-9418-4611-B4A8-F6A173D1E948}"/>
    <cellStyle name="Normal 6 5 10 5 2 2 2" xfId="6643" xr:uid="{0C3DEFCD-DA0D-4F64-BD42-7C5946856A15}"/>
    <cellStyle name="Normal 6 5 10 5 2 3" xfId="6644" xr:uid="{0D05B46B-BE93-4461-B4E7-A57D22A44D97}"/>
    <cellStyle name="Normal 6 5 10 5 3" xfId="2972" xr:uid="{ADE7B080-6F6E-47F0-8870-8B4F52D1FAD3}"/>
    <cellStyle name="Normal 6 5 10 5 3 2" xfId="6645" xr:uid="{DFA1CD71-04FF-44D8-B24F-011527BEE4B3}"/>
    <cellStyle name="Normal 6 5 10 5 4" xfId="6646" xr:uid="{2F37D497-4A95-43D8-BDC9-4A27F81F2271}"/>
    <cellStyle name="Normal 6 5 10 6" xfId="2973" xr:uid="{1AE383FC-E512-498D-9AB5-F58D00BF98FF}"/>
    <cellStyle name="Normal 6 5 10 6 2" xfId="2974" xr:uid="{C0F71CA2-27F7-4CC7-9AA7-54D0DD74A575}"/>
    <cellStyle name="Normal 6 5 10 6 2 2" xfId="6647" xr:uid="{0E476368-7051-4787-AD33-4A372C6703A7}"/>
    <cellStyle name="Normal 6 5 10 6 3" xfId="6648" xr:uid="{26247E86-05F6-4970-9531-183EF0C4B8FD}"/>
    <cellStyle name="Normal 6 5 10 6 4" xfId="7366" xr:uid="{86CECFD1-992D-4431-B6AA-55C77972E4B3}"/>
    <cellStyle name="Normal 6 5 10 7" xfId="2975" xr:uid="{A21A0F7A-8EDC-4BB6-90C6-61976754DA41}"/>
    <cellStyle name="Normal 6 5 10 7 2" xfId="6649" xr:uid="{68785864-10B1-49A5-8BD6-721F9E566DB0}"/>
    <cellStyle name="Normal 6 5 10 8" xfId="2976" xr:uid="{C41F9FA5-FDD8-4040-9F67-799576EAEF95}"/>
    <cellStyle name="Normal 6 5 10 8 2" xfId="6650" xr:uid="{123B0BE2-4C55-4339-909B-7E89B7C1F31C}"/>
    <cellStyle name="Normal 6 5 10 9" xfId="2977" xr:uid="{8B8FF70C-38AB-4CC8-AE56-BCD1224DDBCC}"/>
    <cellStyle name="Normal 6 5 10 9 2" xfId="2978" xr:uid="{C3559EF9-045F-44B4-AE8A-DE879D5CFABD}"/>
    <cellStyle name="Normal 6 5 10 9 2 2" xfId="6651" xr:uid="{04ED9E53-A5D8-479C-B35F-DC350369FF28}"/>
    <cellStyle name="Normal 6 5 10 9 2 2 2" xfId="6652" xr:uid="{F5B7B167-B9BE-48EE-BCE0-5B1CA16D485E}"/>
    <cellStyle name="Normal 6 5 10 9 2 3" xfId="6653" xr:uid="{B2CCE817-C8C0-4B22-904D-5A0F195927EB}"/>
    <cellStyle name="Normal 6 5 10 9 2 4" xfId="7418" xr:uid="{135C8155-AE13-4D19-85B3-5E98E46D8EF1}"/>
    <cellStyle name="Normal 6 5 10 9 2 5" xfId="7393" xr:uid="{CA7B2C26-3A90-4DBB-9BF6-DBBA16985EF2}"/>
    <cellStyle name="Normal 6 5 10 9 3" xfId="6654" xr:uid="{0469A01D-9C13-45DB-A5F8-B8B392E5FD04}"/>
    <cellStyle name="Normal 6 5 11" xfId="670" xr:uid="{6EF7E494-63E1-49BD-A159-A8D054A496A8}"/>
    <cellStyle name="Normal 6 5 11 2" xfId="2979" xr:uid="{E96EC1E2-660F-47B8-BBBE-4981F4AE797D}"/>
    <cellStyle name="Normal 6 5 11 2 2" xfId="2980" xr:uid="{385C3DA7-FC13-4642-8A80-A5A18DEE9846}"/>
    <cellStyle name="Normal 6 5 11 2 2 2" xfId="6655" xr:uid="{FDE62612-2EF1-49EC-AFA3-AA4531940B13}"/>
    <cellStyle name="Normal 6 5 11 2 3" xfId="6656" xr:uid="{A53888D3-CA1F-427C-8547-17739964EBC0}"/>
    <cellStyle name="Normal 6 5 11 3" xfId="2981" xr:uid="{F6F49E29-4BD6-460E-8376-9DFBD9C46D9C}"/>
    <cellStyle name="Normal 6 5 11 3 2" xfId="6657" xr:uid="{F7E8F537-7AB1-4427-B599-52B303549E32}"/>
    <cellStyle name="Normal 6 5 11 4" xfId="4272" xr:uid="{172D05BA-C51C-473B-B89C-28F9AEBA31B7}"/>
    <cellStyle name="Normal 6 5 12" xfId="2982" xr:uid="{1FBE40A4-B023-471E-95F1-BE4F83F13D1D}"/>
    <cellStyle name="Normal 6 5 12 2" xfId="2983" xr:uid="{070FA7FF-296D-4AC7-BDE0-23018404B367}"/>
    <cellStyle name="Normal 6 5 12 2 2" xfId="2984" xr:uid="{D02EC8F7-64EA-4403-B4F4-843EAA533C52}"/>
    <cellStyle name="Normal 6 5 12 2 2 2" xfId="6658" xr:uid="{CA72F6AE-33AB-4BA7-8788-677C5C2F391E}"/>
    <cellStyle name="Normal 6 5 12 2 3" xfId="6659" xr:uid="{0978E414-51FC-498B-9D4E-05AEF902E444}"/>
    <cellStyle name="Normal 6 5 12 3" xfId="2985" xr:uid="{9652DA36-47F8-4B95-9AA6-382E75D5FC66}"/>
    <cellStyle name="Normal 6 5 12 3 2" xfId="6660" xr:uid="{8F9901A6-029D-4271-8957-8ADD570D8AFE}"/>
    <cellStyle name="Normal 6 5 12 4" xfId="4273" xr:uid="{7AEB90CA-4C37-4051-A5BB-ECA81FF8D1D8}"/>
    <cellStyle name="Normal 6 5 13" xfId="2986" xr:uid="{67127173-1E11-4198-A164-0900F78E1EB3}"/>
    <cellStyle name="Normal 6 5 13 2" xfId="2987" xr:uid="{12F5F5C8-541E-42FE-9FC6-22ED02D91CBE}"/>
    <cellStyle name="Normal 6 5 13 2 2" xfId="6661" xr:uid="{CC926E26-CF92-460E-9D77-1EFCF611CB04}"/>
    <cellStyle name="Normal 6 5 13 3" xfId="2988" xr:uid="{ECA86A14-3039-48F9-ACB7-A82C4778799B}"/>
    <cellStyle name="Normal 6 5 13 3 2" xfId="2989" xr:uid="{2162FE06-BBF9-458A-AB7C-98E5C6526AA0}"/>
    <cellStyle name="Normal 6 5 13 3 2 2" xfId="6662" xr:uid="{4EB82721-E1C0-465D-B433-00C1A7A3BBE5}"/>
    <cellStyle name="Normal 6 5 13 3 3" xfId="6663" xr:uid="{584C99B5-53CB-48EB-8688-01A55BC82747}"/>
    <cellStyle name="Normal 6 5 13 4" xfId="6664" xr:uid="{2AD2D08A-9EF0-4C45-979C-4E97053FE106}"/>
    <cellStyle name="Normal 6 5 13 4 2" xfId="6665" xr:uid="{2C2116B5-F22F-4088-8BCE-50BBAAE5D6FA}"/>
    <cellStyle name="Normal 6 5 13 5" xfId="6666" xr:uid="{F4AC4415-A716-4571-B56D-3FDF54748CE3}"/>
    <cellStyle name="Normal 6 5 14" xfId="2990" xr:uid="{C9037221-662B-4DEF-A80B-FA95BC193162}"/>
    <cellStyle name="Normal 6 5 14 2" xfId="2991" xr:uid="{2BE6517A-8FB3-42A2-840C-13B92481852F}"/>
    <cellStyle name="Normal 6 5 14 2 2" xfId="6667" xr:uid="{9EE504A7-2F96-466F-9473-F04C73662E6F}"/>
    <cellStyle name="Normal 6 5 14 3" xfId="6668" xr:uid="{B255A981-4C02-4D27-827F-AB9B16738D50}"/>
    <cellStyle name="Normal 6 5 15" xfId="2992" xr:uid="{D6928BEF-1504-4E32-BAEA-AFFBCE36399B}"/>
    <cellStyle name="Normal 6 5 15 2" xfId="2993" xr:uid="{48F816F4-9E0F-4103-97E9-F334E7416765}"/>
    <cellStyle name="Normal 6 5 15 2 2" xfId="6669" xr:uid="{BA1D862E-6FB9-4163-B606-EFAA7E90339C}"/>
    <cellStyle name="Normal 6 5 15 3" xfId="6670" xr:uid="{AF242A04-69DF-47B8-8DEA-B47BB1070981}"/>
    <cellStyle name="Normal 6 5 16" xfId="4274" xr:uid="{457F3922-8895-4FFA-9412-D7B3D5B2A509}"/>
    <cellStyle name="Normal 6 5 17" xfId="4275" xr:uid="{2E59C5B4-CF7F-4FF6-8558-341F59329E30}"/>
    <cellStyle name="Normal 6 5 18" xfId="8898" xr:uid="{D8CB9BDE-943F-4C8A-9B99-2003BEB439DB}"/>
    <cellStyle name="Normal 6 5 2" xfId="318" xr:uid="{B4E8F12E-C775-4C83-9FA9-7ECF5F00C7A2}"/>
    <cellStyle name="Normal 6 5 2 2" xfId="319" xr:uid="{982C1D24-D477-45D2-BB9D-C94AB4D07A1F}"/>
    <cellStyle name="Normal 6 5 2 2 2" xfId="320" xr:uid="{BBE87EC5-D319-4750-9D34-0FF8CA255A4C}"/>
    <cellStyle name="Normal 6 5 2 2 2 2" xfId="675" xr:uid="{AEC4E630-D13D-45EE-88E4-5B2B968E6592}"/>
    <cellStyle name="Normal 6 5 2 2 2 2 2" xfId="2994" xr:uid="{522538D8-C8B7-4AEA-90E9-F08F5DA6E9D4}"/>
    <cellStyle name="Normal 6 5 2 2 2 2 2 2" xfId="2995" xr:uid="{DF263869-57D0-4BDE-A894-2E9ACF279085}"/>
    <cellStyle name="Normal 6 5 2 2 2 2 2 2 2" xfId="6671" xr:uid="{D543FE97-3D4A-417D-B9DB-7DD5CB0DBABD}"/>
    <cellStyle name="Normal 6 5 2 2 2 2 2 3" xfId="6672" xr:uid="{817ABEB7-4FBF-4D11-A05C-54D1FD5A8081}"/>
    <cellStyle name="Normal 6 5 2 2 2 2 3" xfId="2996" xr:uid="{5156830C-A74E-4BDB-91F7-4A7F647D20C2}"/>
    <cellStyle name="Normal 6 5 2 2 2 2 3 2" xfId="6673" xr:uid="{5BE776CD-8AF5-4B37-A965-55CFEDA72BB4}"/>
    <cellStyle name="Normal 6 5 2 2 2 2 4" xfId="4276" xr:uid="{5B336A57-612B-438C-B1F3-EF88685047C5}"/>
    <cellStyle name="Normal 6 5 2 2 2 3" xfId="2997" xr:uid="{7A9631E3-B601-4141-A14B-FB6AC040742B}"/>
    <cellStyle name="Normal 6 5 2 2 2 3 2" xfId="2998" xr:uid="{6CE6B8A4-76BF-410B-9069-8DEEE85951BF}"/>
    <cellStyle name="Normal 6 5 2 2 2 3 2 2" xfId="6674" xr:uid="{116C0154-8436-4644-8CB0-CCA9F6AAF1D0}"/>
    <cellStyle name="Normal 6 5 2 2 2 3 3" xfId="6675" xr:uid="{B67161DC-97CD-4EFC-83E0-274DA15DF587}"/>
    <cellStyle name="Normal 6 5 2 2 2 4" xfId="2999" xr:uid="{046B2EFE-BC8C-4AD8-A7C3-2A8E9E0F2EB3}"/>
    <cellStyle name="Normal 6 5 2 2 2 4 2" xfId="6676" xr:uid="{B68234AF-FE16-4DD8-9B69-A26966B275B9}"/>
    <cellStyle name="Normal 6 5 2 2 2 5" xfId="4277" xr:uid="{D9F7319C-EF47-4371-A4CB-99DB15A62782}"/>
    <cellStyle name="Normal 6 5 2 2 3" xfId="674" xr:uid="{4A2C8CD4-67C9-4285-9288-E87178D72368}"/>
    <cellStyle name="Normal 6 5 2 2 3 2" xfId="3000" xr:uid="{E6C26DE0-FDBD-4D9A-B71A-EC1DAB8647E6}"/>
    <cellStyle name="Normal 6 5 2 2 3 2 2" xfId="3001" xr:uid="{FDED6B06-0431-480B-9AE2-1E092F23D251}"/>
    <cellStyle name="Normal 6 5 2 2 3 2 2 2" xfId="6677" xr:uid="{51BD131F-A5D2-4E8B-932C-511CD8DEA7DA}"/>
    <cellStyle name="Normal 6 5 2 2 3 2 3" xfId="6678" xr:uid="{F1CD9118-48FE-473B-B04E-B7F879CBB22C}"/>
    <cellStyle name="Normal 6 5 2 2 3 3" xfId="3002" xr:uid="{9357B627-223C-4BE3-840A-7EDBBF693051}"/>
    <cellStyle name="Normal 6 5 2 2 3 3 2" xfId="6679" xr:uid="{CCD14E2A-DEC5-449D-9F0B-45DC20F39A03}"/>
    <cellStyle name="Normal 6 5 2 2 3 4" xfId="4278" xr:uid="{2DB7E336-BF30-4578-AABB-57EEA2152E32}"/>
    <cellStyle name="Normal 6 5 2 2 4" xfId="3003" xr:uid="{15733825-C39E-488B-A5BC-419F27314AC6}"/>
    <cellStyle name="Normal 6 5 2 2 4 2" xfId="3004" xr:uid="{A73E2936-A86D-4D5F-81F3-51E178C9FA72}"/>
    <cellStyle name="Normal 6 5 2 2 4 2 2" xfId="6680" xr:uid="{E8C213AE-C5CD-4A94-B9E7-F45CE4A26A32}"/>
    <cellStyle name="Normal 6 5 2 2 4 3" xfId="6681" xr:uid="{9A9B6A99-9DC2-41F8-A8CF-481429DEA245}"/>
    <cellStyle name="Normal 6 5 2 2 5" xfId="3005" xr:uid="{2500457F-6063-4291-B998-F46CB6702F12}"/>
    <cellStyle name="Normal 6 5 2 2 5 2" xfId="6682" xr:uid="{461F7267-D541-4854-BF2E-FED4303884DF}"/>
    <cellStyle name="Normal 6 5 2 2 6" xfId="4279" xr:uid="{813A20B7-16CA-42C3-89B1-A514DE30ADEF}"/>
    <cellStyle name="Normal 6 5 2 3" xfId="321" xr:uid="{EB607F37-32DF-40CD-ACA0-054A99E2B76F}"/>
    <cellStyle name="Normal 6 5 2 3 2" xfId="676" xr:uid="{51A883E3-3F5B-4D25-8E5E-A9DEFD8D1B54}"/>
    <cellStyle name="Normal 6 5 2 3 2 2" xfId="3006" xr:uid="{F6CB7C57-94F0-4473-9BD5-FFAFCB11089A}"/>
    <cellStyle name="Normal 6 5 2 3 2 2 2" xfId="3007" xr:uid="{B006CFD2-C4BA-465B-9F82-F80C9772D44B}"/>
    <cellStyle name="Normal 6 5 2 3 2 2 2 2" xfId="6683" xr:uid="{BA1172B6-F97A-435A-B511-2C394745DB21}"/>
    <cellStyle name="Normal 6 5 2 3 2 2 3" xfId="6684" xr:uid="{8B86D4B8-01EC-4921-8BB1-EFE9A98CA9EC}"/>
    <cellStyle name="Normal 6 5 2 3 2 3" xfId="3008" xr:uid="{CC71FB6C-C0A2-4382-B08A-83C7EFCE236C}"/>
    <cellStyle name="Normal 6 5 2 3 2 3 2" xfId="6685" xr:uid="{5077520B-DBDA-4C09-9BF1-8272DF41156C}"/>
    <cellStyle name="Normal 6 5 2 3 2 4" xfId="4280" xr:uid="{A0FCF2BB-B7B0-480C-A8EA-110C3E806179}"/>
    <cellStyle name="Normal 6 5 2 3 3" xfId="3009" xr:uid="{1F5E5EAE-42CC-41B9-9ADD-F9AD66812C6C}"/>
    <cellStyle name="Normal 6 5 2 3 3 2" xfId="3010" xr:uid="{53284E5C-4771-40B2-8D71-7AB3F60E8FF3}"/>
    <cellStyle name="Normal 6 5 2 3 3 2 2" xfId="6686" xr:uid="{E96C1090-E8EB-4691-A68A-EE3B1521CCDC}"/>
    <cellStyle name="Normal 6 5 2 3 3 3" xfId="6687" xr:uid="{CD37FE49-487B-46A9-A568-9F434438E301}"/>
    <cellStyle name="Normal 6 5 2 3 4" xfId="3011" xr:uid="{04E849EE-97E5-4C52-9FDB-2CA3C718F1CE}"/>
    <cellStyle name="Normal 6 5 2 3 4 2" xfId="6688" xr:uid="{4EAD1506-F143-444B-9C99-9DB39437D2FC}"/>
    <cellStyle name="Normal 6 5 2 3 5" xfId="4281" xr:uid="{EB96899F-E55D-495F-96B0-29AF5D283E9D}"/>
    <cellStyle name="Normal 6 5 2 4" xfId="673" xr:uid="{19C7C2B2-F31E-4269-BC84-7752486839A9}"/>
    <cellStyle name="Normal 6 5 2 4 2" xfId="3012" xr:uid="{20E68CBE-6C72-4057-9C49-074FB714E407}"/>
    <cellStyle name="Normal 6 5 2 4 2 2" xfId="3013" xr:uid="{3D4401C2-D77D-42F7-BDBE-518C8F066A6A}"/>
    <cellStyle name="Normal 6 5 2 4 2 2 2" xfId="6689" xr:uid="{90FBD4D7-1C0E-427D-915A-1FE90E9AF8A8}"/>
    <cellStyle name="Normal 6 5 2 4 2 3" xfId="6690" xr:uid="{35CCB366-8F65-40D0-A6EA-778C17CD5D50}"/>
    <cellStyle name="Normal 6 5 2 4 3" xfId="3014" xr:uid="{96814141-6F55-4F80-A11A-E1788D79D16D}"/>
    <cellStyle name="Normal 6 5 2 4 3 2" xfId="6691" xr:uid="{457DD80A-933E-446E-BF11-B31F7EE0587C}"/>
    <cellStyle name="Normal 6 5 2 4 4" xfId="4282" xr:uid="{9162B01E-7265-48A0-AB9A-589FDE1C0EA8}"/>
    <cellStyle name="Normal 6 5 2 5" xfId="3015" xr:uid="{DF9346E2-082C-4672-B03A-5FD9CE1E531D}"/>
    <cellStyle name="Normal 6 5 2 5 2" xfId="3016" xr:uid="{264C0C54-6635-42EE-841A-8A7E24F0DF9A}"/>
    <cellStyle name="Normal 6 5 2 5 2 2" xfId="6692" xr:uid="{76FED6EF-3491-44A1-A1EE-107B194928FD}"/>
    <cellStyle name="Normal 6 5 2 5 3" xfId="6693" xr:uid="{F42A9EAC-1714-466E-8BC9-0E8497AC3CCC}"/>
    <cellStyle name="Normal 6 5 2 6" xfId="3017" xr:uid="{618188BB-D3C4-4CD6-8F0B-19347150CD9E}"/>
    <cellStyle name="Normal 6 5 2 6 2" xfId="6694" xr:uid="{53B75A85-2B43-409C-9714-7759A619771B}"/>
    <cellStyle name="Normal 6 5 2 7" xfId="4283" xr:uid="{637EA654-F658-4EA1-B3BD-45D73FEB3BB2}"/>
    <cellStyle name="Normal 6 5 3" xfId="322" xr:uid="{5460D759-7383-4FFB-864B-43F25D8C5439}"/>
    <cellStyle name="Normal 6 5 3 2" xfId="323" xr:uid="{658E0959-F8E5-4C1A-A1D2-CFCC94A2EFF5}"/>
    <cellStyle name="Normal 6 5 3 2 2" xfId="324" xr:uid="{0D372F69-2FD6-4055-9526-643528FFC282}"/>
    <cellStyle name="Normal 6 5 3 2 2 2" xfId="679" xr:uid="{9AD43985-1C5C-447B-812D-9FE1DC8598C7}"/>
    <cellStyle name="Normal 6 5 3 2 2 2 2" xfId="3018" xr:uid="{66F79F3D-BD75-4B88-A2D0-4A23F2C4590A}"/>
    <cellStyle name="Normal 6 5 3 2 2 2 2 2" xfId="3019" xr:uid="{E61674C1-E49A-4FF0-8863-1A73FDCBA6D7}"/>
    <cellStyle name="Normal 6 5 3 2 2 2 2 2 2" xfId="6695" xr:uid="{443F80A6-D753-4AF8-8B05-F2251175B932}"/>
    <cellStyle name="Normal 6 5 3 2 2 2 2 3" xfId="6696" xr:uid="{A0785B94-C539-49EE-9BAD-FE8C89867C55}"/>
    <cellStyle name="Normal 6 5 3 2 2 2 3" xfId="3020" xr:uid="{38E78FE0-0907-46D3-8054-E160B0D2E094}"/>
    <cellStyle name="Normal 6 5 3 2 2 2 3 2" xfId="6697" xr:uid="{8A270AAB-3F81-4C37-A7FF-78104BAA9F27}"/>
    <cellStyle name="Normal 6 5 3 2 2 2 4" xfId="4284" xr:uid="{997502B6-17DD-4E0C-AE56-8EDCAFB2F840}"/>
    <cellStyle name="Normal 6 5 3 2 2 3" xfId="3021" xr:uid="{B256B866-A1A1-4461-BC28-A5C14C18A7DF}"/>
    <cellStyle name="Normal 6 5 3 2 2 3 2" xfId="3022" xr:uid="{01C2075A-0618-4FD6-96F3-1BB42574BFB9}"/>
    <cellStyle name="Normal 6 5 3 2 2 3 2 2" xfId="6698" xr:uid="{BDF18F8C-2D4A-432A-B675-0B820FAF4A5B}"/>
    <cellStyle name="Normal 6 5 3 2 2 3 3" xfId="6699" xr:uid="{8D7027B3-2E45-4E75-A643-A81540735014}"/>
    <cellStyle name="Normal 6 5 3 2 2 4" xfId="3023" xr:uid="{EA13AA07-D6B8-428D-947B-59A4828D60A0}"/>
    <cellStyle name="Normal 6 5 3 2 2 4 2" xfId="6700" xr:uid="{39A3BE8C-FA71-4819-BC44-E0AB0679C003}"/>
    <cellStyle name="Normal 6 5 3 2 2 5" xfId="4285" xr:uid="{3EC348B5-8541-43D3-B085-D4D9C5B567B8}"/>
    <cellStyle name="Normal 6 5 3 2 3" xfId="678" xr:uid="{CD209235-EFDC-413A-946D-5253CFBD66B5}"/>
    <cellStyle name="Normal 6 5 3 2 3 2" xfId="3024" xr:uid="{232D0C6C-1E1C-4FA5-87C3-F9F8CB1679E1}"/>
    <cellStyle name="Normal 6 5 3 2 3 2 2" xfId="3025" xr:uid="{A000FE64-B2DA-4E39-90F6-AFA8F71C0EDB}"/>
    <cellStyle name="Normal 6 5 3 2 3 2 2 2" xfId="6701" xr:uid="{53EF02A5-625C-490D-9A94-B380CB63A4B2}"/>
    <cellStyle name="Normal 6 5 3 2 3 2 3" xfId="6702" xr:uid="{7C590620-91C9-43AC-A6A9-32B1DF3E7F45}"/>
    <cellStyle name="Normal 6 5 3 2 3 3" xfId="3026" xr:uid="{64838363-9225-42DB-AF8D-B03D7AD802BB}"/>
    <cellStyle name="Normal 6 5 3 2 3 3 2" xfId="6703" xr:uid="{50C1DD16-F5A1-4FB9-A95D-42C01B4BF180}"/>
    <cellStyle name="Normal 6 5 3 2 3 4" xfId="4286" xr:uid="{542D40B7-B5EA-47CA-A768-4CA9476382C3}"/>
    <cellStyle name="Normal 6 5 3 2 4" xfId="3027" xr:uid="{2BCD5D42-7B35-4F38-BA23-236D29169FAD}"/>
    <cellStyle name="Normal 6 5 3 2 4 2" xfId="3028" xr:uid="{4481A029-AD71-4B53-A0E3-781138E34BFD}"/>
    <cellStyle name="Normal 6 5 3 2 4 2 2" xfId="6704" xr:uid="{6C5FE8C6-5816-41FA-9434-0318175A10F4}"/>
    <cellStyle name="Normal 6 5 3 2 4 3" xfId="6705" xr:uid="{E43F4C80-A961-46AD-B7D5-21DF7C5BF8D0}"/>
    <cellStyle name="Normal 6 5 3 2 5" xfId="3029" xr:uid="{C0F57D5E-6B88-40A6-A5BE-DF9FB44E0A8D}"/>
    <cellStyle name="Normal 6 5 3 2 5 2" xfId="6706" xr:uid="{8FF446C4-52A9-4504-8603-FC7BB53440EE}"/>
    <cellStyle name="Normal 6 5 3 2 6" xfId="4287" xr:uid="{85B22716-11AE-4799-94EB-825D7FC15767}"/>
    <cellStyle name="Normal 6 5 3 3" xfId="325" xr:uid="{9F780C35-4C74-41B6-9065-DB3C6A025D89}"/>
    <cellStyle name="Normal 6 5 3 3 2" xfId="680" xr:uid="{7EA96C0D-69E9-4E02-81F5-6D8E4BF6C313}"/>
    <cellStyle name="Normal 6 5 3 3 2 2" xfId="3030" xr:uid="{03ECE158-6F59-4C26-B8E2-8D7692F85918}"/>
    <cellStyle name="Normal 6 5 3 3 2 2 2" xfId="3031" xr:uid="{E09ED028-56D1-4901-950E-41CDF55183AC}"/>
    <cellStyle name="Normal 6 5 3 3 2 2 2 2" xfId="6707" xr:uid="{F9B04A2F-ECA8-45BE-9499-AE4198B8AE19}"/>
    <cellStyle name="Normal 6 5 3 3 2 2 3" xfId="6708" xr:uid="{5C4812A9-4153-47AA-B12E-2368DE5E219A}"/>
    <cellStyle name="Normal 6 5 3 3 2 3" xfId="3032" xr:uid="{1BB89465-E84A-4B55-8AA7-CB53B429B784}"/>
    <cellStyle name="Normal 6 5 3 3 2 3 2" xfId="6709" xr:uid="{8351BDD1-7460-4358-BA7A-5B7F92723C79}"/>
    <cellStyle name="Normal 6 5 3 3 2 4" xfId="4288" xr:uid="{79E92EB9-1921-49D9-A7BE-B727191E42E1}"/>
    <cellStyle name="Normal 6 5 3 3 3" xfId="3033" xr:uid="{93D1A8EE-F2C1-4C0B-81E7-5580D3A1EBD8}"/>
    <cellStyle name="Normal 6 5 3 3 3 2" xfId="3034" xr:uid="{B6DCC570-EEC1-4462-A672-20C67F7B85D8}"/>
    <cellStyle name="Normal 6 5 3 3 3 2 2" xfId="6710" xr:uid="{384A786C-3B2B-4BD2-8EC2-D98ABBD3AC31}"/>
    <cellStyle name="Normal 6 5 3 3 3 3" xfId="6711" xr:uid="{34BF6195-BAEC-4545-BC9E-5D25BACAD511}"/>
    <cellStyle name="Normal 6 5 3 3 4" xfId="3035" xr:uid="{F7A91A2A-2752-4BBF-AFD2-FA0928EBB5C5}"/>
    <cellStyle name="Normal 6 5 3 3 4 2" xfId="6712" xr:uid="{3F796955-27EE-4B63-AFEC-4E198C49568D}"/>
    <cellStyle name="Normal 6 5 3 3 5" xfId="4289" xr:uid="{56D5AC86-9753-4D64-9A73-230DD269F97C}"/>
    <cellStyle name="Normal 6 5 3 4" xfId="677" xr:uid="{C312251C-250B-441D-99C1-71A09C5FCAA2}"/>
    <cellStyle name="Normal 6 5 3 4 2" xfId="3036" xr:uid="{648BD0E8-5F46-4BAC-8D45-39B85966E011}"/>
    <cellStyle name="Normal 6 5 3 4 2 2" xfId="3037" xr:uid="{A40C81C0-55AC-4A5D-92A9-EB3AAA338B44}"/>
    <cellStyle name="Normal 6 5 3 4 2 2 2" xfId="6713" xr:uid="{41EDAFFC-DAD9-4795-ADED-385C330DA1C8}"/>
    <cellStyle name="Normal 6 5 3 4 2 3" xfId="6714" xr:uid="{611290E9-AADC-47BE-AFE2-0B5162A5CA44}"/>
    <cellStyle name="Normal 6 5 3 4 3" xfId="3038" xr:uid="{9030AEEF-0C8D-481E-B40C-EA010A769D3F}"/>
    <cellStyle name="Normal 6 5 3 4 3 2" xfId="6715" xr:uid="{949243AC-868E-426A-A68B-BE73D0513200}"/>
    <cellStyle name="Normal 6 5 3 4 4" xfId="4290" xr:uid="{D190FB8B-9405-4837-9FD9-4C90539DA323}"/>
    <cellStyle name="Normal 6 5 3 5" xfId="3039" xr:uid="{13745FEA-0FCF-40BA-90B3-247089D4B7D3}"/>
    <cellStyle name="Normal 6 5 3 5 2" xfId="3040" xr:uid="{31819903-B9B7-4D4B-94CB-F76BCE9AA303}"/>
    <cellStyle name="Normal 6 5 3 5 2 2" xfId="6716" xr:uid="{D8946D82-93BF-49AB-A592-97932F8C1736}"/>
    <cellStyle name="Normal 6 5 3 5 3" xfId="6717" xr:uid="{B99A5699-10A3-404C-B3F1-6D032E30D466}"/>
    <cellStyle name="Normal 6 5 3 6" xfId="3041" xr:uid="{A40426FD-C26C-4D13-8620-E1D5326EF441}"/>
    <cellStyle name="Normal 6 5 3 6 2" xfId="6718" xr:uid="{86E4784A-BF41-4B72-BBD9-BE759AD15C07}"/>
    <cellStyle name="Normal 6 5 3 7" xfId="4291" xr:uid="{1C9E6556-9EF1-4A45-813E-0EBA49D6AB4B}"/>
    <cellStyle name="Normal 6 5 4" xfId="326" xr:uid="{6127E734-C029-497D-8402-DFAE6862CA38}"/>
    <cellStyle name="Normal 6 5 4 2" xfId="327" xr:uid="{290D3285-9DBB-4BE1-99E7-4F0EF997CEAD}"/>
    <cellStyle name="Normal 6 5 4 2 2" xfId="328" xr:uid="{E4B6AE42-1185-4AE1-A4BF-988073B62DD2}"/>
    <cellStyle name="Normal 6 5 4 2 2 2" xfId="683" xr:uid="{31B29DF4-F163-4827-B14E-1CC26CEBA0DF}"/>
    <cellStyle name="Normal 6 5 4 2 2 2 2" xfId="3042" xr:uid="{8D4A73D1-4D60-403E-82F8-0144E5089133}"/>
    <cellStyle name="Normal 6 5 4 2 2 2 2 2" xfId="3043" xr:uid="{C607BB90-F6BE-4839-8330-5B38F5DC0636}"/>
    <cellStyle name="Normal 6 5 4 2 2 2 2 2 2" xfId="6719" xr:uid="{93CA8E53-A0B5-4D04-AD53-D67C9D938FA9}"/>
    <cellStyle name="Normal 6 5 4 2 2 2 2 3" xfId="6720" xr:uid="{3B7A1F23-F9D5-4AFA-B580-EA1F5A0A444E}"/>
    <cellStyle name="Normal 6 5 4 2 2 2 3" xfId="3044" xr:uid="{3610BE51-B375-44FC-92CB-790870EEAF70}"/>
    <cellStyle name="Normal 6 5 4 2 2 2 3 2" xfId="6721" xr:uid="{B55FDD4C-1391-4E3F-8569-72208BB20E1F}"/>
    <cellStyle name="Normal 6 5 4 2 2 2 4" xfId="4292" xr:uid="{0EAD16FC-06C2-4D3F-9786-C2A90F6C56A0}"/>
    <cellStyle name="Normal 6 5 4 2 2 3" xfId="3045" xr:uid="{99A79D81-6287-4F5A-A36E-13A0F2D67772}"/>
    <cellStyle name="Normal 6 5 4 2 2 3 2" xfId="3046" xr:uid="{2B92454C-3DA2-493B-B2F2-3BFAE93EF03A}"/>
    <cellStyle name="Normal 6 5 4 2 2 3 2 2" xfId="6722" xr:uid="{DE175C91-897F-4EBD-852A-DA07BADC4B6E}"/>
    <cellStyle name="Normal 6 5 4 2 2 3 3" xfId="6723" xr:uid="{1AA56925-AAD6-44C1-94EC-3FF9894E908A}"/>
    <cellStyle name="Normal 6 5 4 2 2 4" xfId="3047" xr:uid="{134B316F-2FA3-40BF-A028-CF8E7417804D}"/>
    <cellStyle name="Normal 6 5 4 2 2 4 2" xfId="3048" xr:uid="{0315D975-C4B2-4D77-BC21-2F030604687F}"/>
    <cellStyle name="Normal 6 5 4 2 2 4 2 2" xfId="6724" xr:uid="{D043A947-1CD3-4D3E-B67F-272B876D811E}"/>
    <cellStyle name="Normal 6 5 4 2 2 4 3" xfId="6725" xr:uid="{161AD3B9-6AF7-4216-9C9F-7D308A2920D7}"/>
    <cellStyle name="Normal 6 5 4 2 2 5" xfId="3049" xr:uid="{7EFC92E7-99F8-4805-B43B-DFDAA8FB24DD}"/>
    <cellStyle name="Normal 6 5 4 2 2 5 2" xfId="3050" xr:uid="{BF770A03-DB43-4E85-BDEE-D534479D77E9}"/>
    <cellStyle name="Normal 6 5 4 2 2 5 2 2" xfId="6726" xr:uid="{EE0089BD-2D20-46B7-A54C-62D4D05A39F2}"/>
    <cellStyle name="Normal 6 5 4 2 2 5 3" xfId="6727" xr:uid="{555A0867-98A8-4568-B3FA-E3524D6F26A4}"/>
    <cellStyle name="Normal 6 5 4 2 2 6" xfId="3051" xr:uid="{D02706A6-CE2F-40D3-9F28-34C4067F3C6D}"/>
    <cellStyle name="Normal 6 5 4 2 2 6 2" xfId="6728" xr:uid="{86528101-488A-4410-B218-D6E759BD052E}"/>
    <cellStyle name="Normal 6 5 4 2 2 7" xfId="3052" xr:uid="{C246EE25-E40B-44BD-94EA-A8CDFAA294EE}"/>
    <cellStyle name="Normal 6 5 4 2 2 7 2" xfId="3053" xr:uid="{A987801F-D816-40F0-B5E7-06D44F8A9FB5}"/>
    <cellStyle name="Normal 6 5 4 2 2 7 2 2" xfId="6729" xr:uid="{FA9DD731-F070-4C58-BE92-6287FA229669}"/>
    <cellStyle name="Normal 6 5 4 2 2 7 3" xfId="6730" xr:uid="{1201DF36-2611-45FC-A325-14B2F8C2FD08}"/>
    <cellStyle name="Normal 6 5 4 2 2 8" xfId="6731" xr:uid="{2DA8BF51-B61E-4AFC-8FD6-36BBCEA91800}"/>
    <cellStyle name="Normal 6 5 4 2 2 8 2" xfId="6732" xr:uid="{A1AEADCA-DE20-4273-B202-7689E49B6E82}"/>
    <cellStyle name="Normal 6 5 4 2 2 9" xfId="6733" xr:uid="{F3FB2CFC-CB4C-41DE-8133-DE97E4A823F7}"/>
    <cellStyle name="Normal 6 5 4 2 3" xfId="682" xr:uid="{3C53D26B-8BFF-46BA-B8E4-7F62557B84CB}"/>
    <cellStyle name="Normal 6 5 4 2 3 2" xfId="3054" xr:uid="{8B3B5810-3E5E-4E19-8738-367C33A6368D}"/>
    <cellStyle name="Normal 6 5 4 2 3 2 2" xfId="3055" xr:uid="{1C82D499-09B7-4EAB-A5BE-1F92406C4B5A}"/>
    <cellStyle name="Normal 6 5 4 2 3 2 2 2" xfId="6734" xr:uid="{BB880256-00CA-4C52-BDE7-69121BEFABD7}"/>
    <cellStyle name="Normal 6 5 4 2 3 2 3" xfId="6735" xr:uid="{13734A76-9185-4E11-BA6D-0E2527BDE434}"/>
    <cellStyle name="Normal 6 5 4 2 3 3" xfId="3056" xr:uid="{6458E446-CB37-4087-87D8-6262EF9A21E3}"/>
    <cellStyle name="Normal 6 5 4 2 3 3 2" xfId="6736" xr:uid="{1572DCEB-6583-4928-A407-7D2FA2DD19E6}"/>
    <cellStyle name="Normal 6 5 4 2 3 4" xfId="4293" xr:uid="{7DB3DE35-3D22-4D8F-B140-96FAF68478C9}"/>
    <cellStyle name="Normal 6 5 4 2 4" xfId="3057" xr:uid="{A11DDB0F-B52F-428C-9B6C-6214BA6608DB}"/>
    <cellStyle name="Normal 6 5 4 2 4 2" xfId="3058" xr:uid="{E395BE40-884F-4E97-A5CA-A2452F133597}"/>
    <cellStyle name="Normal 6 5 4 2 4 2 2" xfId="6737" xr:uid="{C0B0C2DE-1987-4402-8E27-510F309A83F6}"/>
    <cellStyle name="Normal 6 5 4 2 4 3" xfId="6738" xr:uid="{EB16C175-C0AA-4900-9047-B506CB78AD66}"/>
    <cellStyle name="Normal 6 5 4 2 5" xfId="3059" xr:uid="{B770AE7B-C906-484D-9496-A375E8C8C6E1}"/>
    <cellStyle name="Normal 6 5 4 2 5 2" xfId="6739" xr:uid="{4A5028A9-416A-417F-A1B0-20E14A353F1E}"/>
    <cellStyle name="Normal 6 5 4 2 6" xfId="4294" xr:uid="{1AE46994-D2B6-45B7-9213-1CF0A699FB71}"/>
    <cellStyle name="Normal 6 5 4 3" xfId="329" xr:uid="{FE560D14-A93B-4D8D-9870-F37098E88A48}"/>
    <cellStyle name="Normal 6 5 4 3 2" xfId="684" xr:uid="{021F0AEF-93DE-41C0-823B-EF9F0D796A43}"/>
    <cellStyle name="Normal 6 5 4 3 2 2" xfId="3060" xr:uid="{24CC8F61-9D28-4C64-91EF-E95B1FD6E51B}"/>
    <cellStyle name="Normal 6 5 4 3 2 2 2" xfId="3061" xr:uid="{08E8AC2E-E88B-4DE8-B735-B73FF190ABA1}"/>
    <cellStyle name="Normal 6 5 4 3 2 2 2 2" xfId="6740" xr:uid="{67562BCD-90C1-4FCD-83A1-480721E28BF1}"/>
    <cellStyle name="Normal 6 5 4 3 2 2 3" xfId="6741" xr:uid="{44925AF0-A9B0-47A2-B72C-B1B69C3FF736}"/>
    <cellStyle name="Normal 6 5 4 3 2 3" xfId="3062" xr:uid="{A0514C62-97D8-48BA-9973-E14FE0D15847}"/>
    <cellStyle name="Normal 6 5 4 3 2 3 2" xfId="6742" xr:uid="{CF4ED2D7-1F47-4F65-B28A-CF3DB88E6393}"/>
    <cellStyle name="Normal 6 5 4 3 2 4" xfId="4295" xr:uid="{6B7FD33D-9DAA-4632-B3B6-893861DD258E}"/>
    <cellStyle name="Normal 6 5 4 3 3" xfId="3063" xr:uid="{BF521344-0FB3-4BD2-8D10-2B073048369D}"/>
    <cellStyle name="Normal 6 5 4 3 3 2" xfId="3064" xr:uid="{9DDFF039-4875-461F-94C2-48D442619D0A}"/>
    <cellStyle name="Normal 6 5 4 3 3 2 2" xfId="6743" xr:uid="{CE14B73D-16EB-4A17-A5F9-6752F99EFFE0}"/>
    <cellStyle name="Normal 6 5 4 3 3 3" xfId="4296" xr:uid="{E2211169-ABEC-4E42-A5B5-BAE4CC6A8EE5}"/>
    <cellStyle name="Normal 6 5 4 3 4" xfId="3065" xr:uid="{693B81E7-80FF-4C8C-BAE3-966648BA6231}"/>
    <cellStyle name="Normal 6 5 4 3 4 2" xfId="3066" xr:uid="{08C810A5-BD6A-4F0E-BADF-46DDAE922D16}"/>
    <cellStyle name="Normal 6 5 4 3 4 2 2" xfId="6744" xr:uid="{17E799A2-F141-4CC9-8AFD-BEE1E1F2D32C}"/>
    <cellStyle name="Normal 6 5 4 3 4 3" xfId="6745" xr:uid="{B1AA53D0-DC1D-4D60-9A63-0F13B53BE576}"/>
    <cellStyle name="Normal 6 5 4 3 5" xfId="3067" xr:uid="{8EC5390B-2489-4978-82D1-391DD5A05631}"/>
    <cellStyle name="Normal 6 5 4 3 5 2" xfId="6746" xr:uid="{90F6BB71-7268-41A0-97AF-BC2E669971EE}"/>
    <cellStyle name="Normal 6 5 4 3 6" xfId="4297" xr:uid="{CD5AB7FF-5C5B-4446-BB87-5F42FF3A2C12}"/>
    <cellStyle name="Normal 6 5 4 4" xfId="681" xr:uid="{5AA81644-D3A9-47A1-A937-1ACC3C4CB69D}"/>
    <cellStyle name="Normal 6 5 4 4 2" xfId="3068" xr:uid="{89C721F6-A5AB-41E4-91ED-314E4B68A5BD}"/>
    <cellStyle name="Normal 6 5 4 4 2 2" xfId="3069" xr:uid="{CCEBE914-07E2-458A-93FA-9C9C606B3261}"/>
    <cellStyle name="Normal 6 5 4 4 2 2 2" xfId="6747" xr:uid="{DF96F508-A875-4150-9811-D15A7AAFF79B}"/>
    <cellStyle name="Normal 6 5 4 4 2 3" xfId="6748" xr:uid="{1751C4DF-A4C2-4AFF-B6FC-8F7929F1B88E}"/>
    <cellStyle name="Normal 6 5 4 4 3" xfId="3070" xr:uid="{B2E36E47-42D2-4207-977A-BFE1A56207C5}"/>
    <cellStyle name="Normal 6 5 4 4 3 2" xfId="6749" xr:uid="{806FDBBD-26D9-4356-B7E2-7F50E275FDCD}"/>
    <cellStyle name="Normal 6 5 4 4 4" xfId="4298" xr:uid="{9BA71666-D3CF-487E-A924-3AA36226BAC4}"/>
    <cellStyle name="Normal 6 5 4 5" xfId="3071" xr:uid="{C9EEA1D8-0AFA-43E9-8260-B7763768DA34}"/>
    <cellStyle name="Normal 6 5 4 5 2" xfId="3072" xr:uid="{43128B45-C6B6-46F4-A915-8A02FB541185}"/>
    <cellStyle name="Normal 6 5 4 5 2 2" xfId="6750" xr:uid="{3F3961F6-9608-4945-8767-5F76AED2BB8C}"/>
    <cellStyle name="Normal 6 5 4 5 3" xfId="6751" xr:uid="{BF431E0D-0E89-4F89-AC53-1DE4C36771C7}"/>
    <cellStyle name="Normal 6 5 4 6" xfId="3073" xr:uid="{B4C41E18-B1F6-47C6-8D67-C24BF324CBC6}"/>
    <cellStyle name="Normal 6 5 4 6 2" xfId="6752" xr:uid="{2EEF638B-59B7-4E24-84EC-1AC0899C7161}"/>
    <cellStyle name="Normal 6 5 4 7" xfId="4299" xr:uid="{102A7452-B3E0-48B7-A7DC-09EC3B4AA515}"/>
    <cellStyle name="Normal 6 5 5" xfId="330" xr:uid="{F68BC6A1-2889-4DB4-B868-84E1820C0358}"/>
    <cellStyle name="Normal 6 5 5 2" xfId="331" xr:uid="{738C823E-4F48-421C-8B73-39472BA3CC22}"/>
    <cellStyle name="Normal 6 5 5 2 2" xfId="686" xr:uid="{7CD9CEB0-DE13-46F6-9381-03ADBBD8D927}"/>
    <cellStyle name="Normal 6 5 5 2 2 2" xfId="3074" xr:uid="{46D8B921-8C8C-463C-9990-C908689612DB}"/>
    <cellStyle name="Normal 6 5 5 2 2 2 2" xfId="3075" xr:uid="{00AB433D-8AF1-45AA-8D5E-AAD20F791D12}"/>
    <cellStyle name="Normal 6 5 5 2 2 2 2 2" xfId="6753" xr:uid="{F05EE039-246D-4215-8063-47977CFED2F7}"/>
    <cellStyle name="Normal 6 5 5 2 2 2 3" xfId="6754" xr:uid="{02C5AB0E-CBDC-44F1-BA9E-00CD1BBC77AE}"/>
    <cellStyle name="Normal 6 5 5 2 2 3" xfId="3076" xr:uid="{2EC14D54-DEFA-4554-AD8E-6A179C984D34}"/>
    <cellStyle name="Normal 6 5 5 2 2 3 2" xfId="6755" xr:uid="{B4A941D6-CBEA-4B18-AFFB-98D1615D1010}"/>
    <cellStyle name="Normal 6 5 5 2 2 4" xfId="4300" xr:uid="{2268FFA4-710E-47C5-9CA9-2CBC71141954}"/>
    <cellStyle name="Normal 6 5 5 2 3" xfId="3077" xr:uid="{AC7B1CC2-7A7E-4742-8AD4-76310B162ABD}"/>
    <cellStyle name="Normal 6 5 5 2 3 2" xfId="3078" xr:uid="{27B97DA7-235C-4A03-A096-71CC37C628DB}"/>
    <cellStyle name="Normal 6 5 5 2 3 2 2" xfId="6756" xr:uid="{1DE2207C-AB3F-4783-9A77-7898317A0925}"/>
    <cellStyle name="Normal 6 5 5 2 3 3" xfId="6757" xr:uid="{A80E24A4-2E1C-4320-BF85-E9276543308D}"/>
    <cellStyle name="Normal 6 5 5 2 4" xfId="3079" xr:uid="{E3C75857-0CED-4B3F-8EA3-05816A5FA816}"/>
    <cellStyle name="Normal 6 5 5 2 4 2" xfId="6758" xr:uid="{4011DB6A-3AC9-438A-BB63-03EE1C93A0D1}"/>
    <cellStyle name="Normal 6 5 5 2 5" xfId="4301" xr:uid="{1F1E9791-E47C-47D6-A43A-21D4259AEE05}"/>
    <cellStyle name="Normal 6 5 5 3" xfId="685" xr:uid="{2068A44C-340E-4073-9804-CB28B4AF6988}"/>
    <cellStyle name="Normal 6 5 5 3 2" xfId="3080" xr:uid="{A4847134-259C-40D4-AF59-DD0C376EAA9F}"/>
    <cellStyle name="Normal 6 5 5 3 2 2" xfId="3081" xr:uid="{0805B8FF-2821-49E0-95E6-6BACE38695C1}"/>
    <cellStyle name="Normal 6 5 5 3 2 2 2" xfId="6759" xr:uid="{3A06D702-D25D-47D5-8DEB-E63EF0CB0444}"/>
    <cellStyle name="Normal 6 5 5 3 2 3" xfId="6760" xr:uid="{660D012B-1C94-4468-AE5D-8A6923B6D31B}"/>
    <cellStyle name="Normal 6 5 5 3 3" xfId="3082" xr:uid="{4934F96F-AC9B-449F-8B6C-DFFBC1BB08AC}"/>
    <cellStyle name="Normal 6 5 5 3 3 2" xfId="6761" xr:uid="{76198399-102B-4CF3-A1AB-1C4BBFD40D61}"/>
    <cellStyle name="Normal 6 5 5 3 4" xfId="4302" xr:uid="{52F2793C-15F5-4685-9650-887142ACC212}"/>
    <cellStyle name="Normal 6 5 5 4" xfId="3083" xr:uid="{A45F14A9-E6CD-48F7-A7A9-CDE0328CC18F}"/>
    <cellStyle name="Normal 6 5 5 4 2" xfId="3084" xr:uid="{3A646CE7-D445-470A-8C24-4CB6E158B367}"/>
    <cellStyle name="Normal 6 5 5 4 2 2" xfId="6762" xr:uid="{EDD9EA79-5365-43C6-BB75-23012CDD85C9}"/>
    <cellStyle name="Normal 6 5 5 4 3" xfId="6763" xr:uid="{2ADBE9F5-8722-4839-BCDC-5A6D99EA738B}"/>
    <cellStyle name="Normal 6 5 5 5" xfId="3085" xr:uid="{182B14DB-B8F4-4BB5-BD7B-122E743EFAAF}"/>
    <cellStyle name="Normal 6 5 5 5 2" xfId="6764" xr:uid="{80A242F6-F5B5-42AE-B5A7-74EB029CB349}"/>
    <cellStyle name="Normal 6 5 5 6" xfId="4303" xr:uid="{AD04517C-D81B-477E-9B05-7CFEA8C4CFE9}"/>
    <cellStyle name="Normal 6 5 6" xfId="332" xr:uid="{4D3FA462-0A4E-464D-BC7C-E84CB7802043}"/>
    <cellStyle name="Normal 6 5 6 10" xfId="3086" xr:uid="{5646E754-4DEA-435D-A6FB-CB709FC2DF12}"/>
    <cellStyle name="Normal 6 5 6 10 2" xfId="6765" xr:uid="{7BA3294C-59FB-4DBE-9811-742208E642D5}"/>
    <cellStyle name="Normal 6 5 6 11" xfId="3087" xr:uid="{79A4B278-E8E6-43CA-A35B-36A0452943A1}"/>
    <cellStyle name="Normal 6 5 6 11 2" xfId="3088" xr:uid="{8D125C0F-7450-46BA-BB8F-DE078C8AE632}"/>
    <cellStyle name="Normal 6 5 6 11 2 2" xfId="6766" xr:uid="{17E97CD0-F5EE-45D2-B3B5-69BFAB1C88C2}"/>
    <cellStyle name="Normal 6 5 6 11 3" xfId="6767" xr:uid="{8A1ACBE9-5FB6-421E-A99B-25EA2C4536B7}"/>
    <cellStyle name="Normal 6 5 6 12" xfId="6768" xr:uid="{8BBF916C-8376-4A17-A4A9-D5CB8BB2820A}"/>
    <cellStyle name="Normal 6 5 6 13" xfId="7403" xr:uid="{7F99A4C3-B522-4F25-BDCF-0843D2955EE2}"/>
    <cellStyle name="Normal 6 5 6 14" xfId="7488" xr:uid="{DA926055-6344-4F9A-925D-B399AA5F4229}"/>
    <cellStyle name="Normal 6 5 6 14 2" xfId="9298" xr:uid="{97289F8D-D2BB-4880-A522-F20BD2E8D5CC}"/>
    <cellStyle name="Normal 6 5 6 15" xfId="7540" xr:uid="{6939F9FC-46F1-4D71-B015-EB08F5145D9D}"/>
    <cellStyle name="Normal 6 5 6 2" xfId="333" xr:uid="{AA16F094-28B9-4692-852B-6B9E06DDFC78}"/>
    <cellStyle name="Normal 6 5 6 2 2" xfId="688" xr:uid="{1B8CA6C6-1EE3-4C94-B20D-53C5038483D9}"/>
    <cellStyle name="Normal 6 5 6 2 2 2" xfId="3089" xr:uid="{F1244144-D07A-4127-9FF2-79297D679053}"/>
    <cellStyle name="Normal 6 5 6 2 2 2 2" xfId="3090" xr:uid="{66596003-7C7B-4038-BE11-DAE458E6521B}"/>
    <cellStyle name="Normal 6 5 6 2 2 2 2 2" xfId="6769" xr:uid="{181A8B26-B2A2-4B86-AFDC-F4D8E97DA5D9}"/>
    <cellStyle name="Normal 6 5 6 2 2 2 3" xfId="6770" xr:uid="{426AD159-686E-438D-964E-F621E6F4A5F8}"/>
    <cellStyle name="Normal 6 5 6 2 2 3" xfId="3091" xr:uid="{8503439D-5FF8-49F2-A925-79E04B71A22A}"/>
    <cellStyle name="Normal 6 5 6 2 2 3 2" xfId="6771" xr:uid="{01F78B38-0347-41B6-88CA-3796FBC663E2}"/>
    <cellStyle name="Normal 6 5 6 2 2 4" xfId="4304" xr:uid="{A18C7783-FD7E-4546-9BE4-FCA837C059CB}"/>
    <cellStyle name="Normal 6 5 6 2 3" xfId="3092" xr:uid="{613973E6-E623-4CFC-8BD8-CB0C14EB10F8}"/>
    <cellStyle name="Normal 6 5 6 2 3 2" xfId="3093" xr:uid="{B8A31059-8858-4E6D-8CD1-663752FB276F}"/>
    <cellStyle name="Normal 6 5 6 2 3 2 2" xfId="6772" xr:uid="{03210180-3672-4683-8E5A-E9E8DD864EBA}"/>
    <cellStyle name="Normal 6 5 6 2 3 3" xfId="6773" xr:uid="{460FBD63-C889-4C4B-B489-A371929B775D}"/>
    <cellStyle name="Normal 6 5 6 2 4" xfId="3094" xr:uid="{D83CCBB7-8D15-4AFE-BF81-145F35CDE6E7}"/>
    <cellStyle name="Normal 6 5 6 2 4 2" xfId="4305" xr:uid="{5331E92C-9EF4-4135-9A63-03472884EC81}"/>
    <cellStyle name="Normal 6 5 6 2 5" xfId="4306" xr:uid="{1A03F8D0-5852-44F3-A307-018A3730CBBE}"/>
    <cellStyle name="Normal 6 5 6 2 6" xfId="4307" xr:uid="{4012C9ED-C495-40CE-80B8-BAE00A95A502}"/>
    <cellStyle name="Normal 6 5 6 3" xfId="687" xr:uid="{0942A299-4E8E-49FD-BC1D-2D891C25DC91}"/>
    <cellStyle name="Normal 6 5 6 3 2" xfId="3095" xr:uid="{238DE6D9-9832-4CEC-8AE1-46E40CCF7A0A}"/>
    <cellStyle name="Normal 6 5 6 3 2 2" xfId="3096" xr:uid="{07175B95-CD7B-4211-B3EC-5964F8606F70}"/>
    <cellStyle name="Normal 6 5 6 3 2 2 2" xfId="3097" xr:uid="{C46A8BD8-218F-4C45-B79B-422601C0DBFD}"/>
    <cellStyle name="Normal 6 5 6 3 2 2 2 2" xfId="3098" xr:uid="{54BDAB82-C6BD-4B49-8C1E-CA81A66CBE24}"/>
    <cellStyle name="Normal 6 5 6 3 2 2 2 2 2" xfId="6774" xr:uid="{8B702DAB-14FC-45D8-BC20-1E203DBB1E1F}"/>
    <cellStyle name="Normal 6 5 6 3 2 2 2 3" xfId="6775" xr:uid="{BDAC692B-9752-4C22-A79C-350A02FBA19B}"/>
    <cellStyle name="Normal 6 5 6 3 2 2 3" xfId="3099" xr:uid="{04EC6B96-D733-4B6D-A655-FF16222AF71E}"/>
    <cellStyle name="Normal 6 5 6 3 2 2 3 2" xfId="3100" xr:uid="{132A6659-E7F7-49EC-8801-6ADC84D57127}"/>
    <cellStyle name="Normal 6 5 6 3 2 2 3 2 2" xfId="6776" xr:uid="{CB4C54CA-5355-4BFC-B8D7-D6FDDFD4063E}"/>
    <cellStyle name="Normal 6 5 6 3 2 2 3 3" xfId="6777" xr:uid="{1A835755-91F4-47F9-A38B-23A64106AF8F}"/>
    <cellStyle name="Normal 6 5 6 3 2 2 4" xfId="3101" xr:uid="{BBE1D92C-CD01-4AC7-BF19-94C684DADCAF}"/>
    <cellStyle name="Normal 6 5 6 3 2 2 4 2" xfId="6778" xr:uid="{9FFC578E-4AF5-40E8-83FF-728F4DE78B75}"/>
    <cellStyle name="Normal 6 5 6 3 2 2 5" xfId="3102" xr:uid="{1993848C-C445-4C51-8FB2-86A0969A9C6A}"/>
    <cellStyle name="Normal 6 5 6 3 2 2 5 2" xfId="6779" xr:uid="{9FECA445-A06D-4CAB-80CB-304E9018A39D}"/>
    <cellStyle name="Normal 6 5 6 3 2 2 5 3" xfId="7530" xr:uid="{53A3D6D7-3EB9-41B2-A0EA-C091E20B715D}"/>
    <cellStyle name="Normal 6 5 6 3 2 2 5 3 2" xfId="9294" xr:uid="{A422EC57-6BCB-4EB0-9C3C-B7B456C452F2}"/>
    <cellStyle name="Normal 6 5 6 3 2 2 6" xfId="6780" xr:uid="{78E8BED9-F9C2-4B56-A96C-32758A2C25C5}"/>
    <cellStyle name="Normal 6 5 6 3 2 3" xfId="3103" xr:uid="{1BF9E9B3-3C93-4715-B6C9-42D2832B45CE}"/>
    <cellStyle name="Normal 6 5 6 3 2 3 2" xfId="3104" xr:uid="{DFE90F1A-FDE2-4A91-8F33-37F26EB9D0BA}"/>
    <cellStyle name="Normal 6 5 6 3 2 3 2 2" xfId="6781" xr:uid="{B452951D-050D-41ED-9C3E-B25F8165B28A}"/>
    <cellStyle name="Normal 6 5 6 3 2 3 3" xfId="6782" xr:uid="{322D0337-CA88-4B3F-A3E8-019070E34631}"/>
    <cellStyle name="Normal 6 5 6 3 2 4" xfId="3105" xr:uid="{34DF1E9B-9F72-48D8-A7B0-8C2FA5307C79}"/>
    <cellStyle name="Normal 6 5 6 3 2 4 2" xfId="3106" xr:uid="{F9FB3EC1-E464-481A-B4CB-6E44D1787C8F}"/>
    <cellStyle name="Normal 6 5 6 3 2 4 2 2" xfId="6783" xr:uid="{F299E14A-25B3-4FE8-B3E0-DC72EBCA3613}"/>
    <cellStyle name="Normal 6 5 6 3 2 4 3" xfId="4308" xr:uid="{0E24C132-FABA-4C68-BFD0-3539A7A7E56C}"/>
    <cellStyle name="Normal 6 5 6 3 2 4 3 2" xfId="6784" xr:uid="{EC3F30C7-A076-416C-90F2-869D1DECB138}"/>
    <cellStyle name="Normal 6 5 6 3 2 4 4" xfId="6785" xr:uid="{F055EAE5-5694-4DD0-80AC-3761585DDE0E}"/>
    <cellStyle name="Normal 6 5 6 3 2 5" xfId="3107" xr:uid="{56764C72-0616-46A5-A685-A059C76E7708}"/>
    <cellStyle name="Normal 6 5 6 3 2 5 2" xfId="6786" xr:uid="{EEF95DBB-C90E-4DE6-B882-AE1571BB4A59}"/>
    <cellStyle name="Normal 6 5 6 3 2 6" xfId="3653" xr:uid="{02B36E84-510C-4BB5-81F9-A650E0B6CF54}"/>
    <cellStyle name="Normal 6 5 6 3 3" xfId="3108" xr:uid="{627A3727-651D-4CB4-88EB-CCD502925E93}"/>
    <cellStyle name="Normal 6 5 6 3 3 2" xfId="3109" xr:uid="{25E0D820-713D-464B-A3EE-170789CD34C7}"/>
    <cellStyle name="Normal 6 5 6 3 3 2 2" xfId="6787" xr:uid="{0B63A8A8-0D34-4CAD-BAD6-778864B42BDE}"/>
    <cellStyle name="Normal 6 5 6 3 3 3" xfId="6788" xr:uid="{DF5637BD-E968-4BC5-94C5-735812665145}"/>
    <cellStyle name="Normal 6 5 6 3 4" xfId="3110" xr:uid="{14816F4E-DD9D-4677-AB58-DE59C8F3A767}"/>
    <cellStyle name="Normal 6 5 6 3 4 2" xfId="3111" xr:uid="{CE7F5C52-9FF1-4A6C-BC11-4FCC1871B9B2}"/>
    <cellStyle name="Normal 6 5 6 3 4 2 2" xfId="6789" xr:uid="{B67D17E1-AA9B-46CF-BD76-73F7287282E9}"/>
    <cellStyle name="Normal 6 5 6 3 4 3" xfId="6790" xr:uid="{DE1B6488-D9F3-43B2-9D1A-3ADFE23B428F}"/>
    <cellStyle name="Normal 6 5 6 3 4 4" xfId="7361" xr:uid="{27AD93EF-029A-4C51-B6E9-0A13B1E452CD}"/>
    <cellStyle name="Normal 6 5 6 3 5" xfId="3112" xr:uid="{AC1AA9D5-76DD-4F7C-9FE6-DEEA8445F0A5}"/>
    <cellStyle name="Normal 6 5 6 3 5 2" xfId="3113" xr:uid="{4DB793C8-2558-4880-B5AB-2BAA1666B770}"/>
    <cellStyle name="Normal 6 5 6 3 5 2 2" xfId="6791" xr:uid="{AA78FACE-413A-45E8-9D70-A7D174D07FE8}"/>
    <cellStyle name="Normal 6 5 6 3 5 3" xfId="6792" xr:uid="{B8F8409F-1AB3-4BFE-83B0-7077DAB3404A}"/>
    <cellStyle name="Normal 6 5 6 3 6" xfId="3114" xr:uid="{90F27F3B-A501-4633-BE9F-E78DB73D17DD}"/>
    <cellStyle name="Normal 6 5 6 3 6 2" xfId="6793" xr:uid="{BCA726B2-B499-4174-B0E3-62654685A26A}"/>
    <cellStyle name="Normal 6 5 6 3 7" xfId="3115" xr:uid="{11A38639-4E98-4FF9-BDC8-A63830F3636C}"/>
    <cellStyle name="Normal 6 5 6 3 7 2" xfId="6794" xr:uid="{D4F67C24-53C8-4F60-A6B2-16E91339C673}"/>
    <cellStyle name="Normal 6 5 6 3 8" xfId="6795" xr:uid="{9F824513-0F6D-4AD9-ABB5-DEBA9B0EE2C1}"/>
    <cellStyle name="Normal 6 5 6 3 8 2" xfId="6796" xr:uid="{8384261C-D3A5-4A69-8B4F-79EA49BDE75A}"/>
    <cellStyle name="Normal 6 5 6 3 9" xfId="6797" xr:uid="{9027A984-CB2A-47DC-89A2-5994B5E61A25}"/>
    <cellStyle name="Normal 6 5 6 4" xfId="3116" xr:uid="{61E5995C-DBAA-45B3-8BA8-787698E803B9}"/>
    <cellStyle name="Normal 6 5 6 4 2" xfId="3117" xr:uid="{0A4E6253-1C31-4B30-992C-6EB3CAA7FDBE}"/>
    <cellStyle name="Normal 6 5 6 4 2 2" xfId="3118" xr:uid="{19812665-1C86-4A4D-BCEA-F4656FDF903E}"/>
    <cellStyle name="Normal 6 5 6 4 2 2 2" xfId="6798" xr:uid="{0760B3C8-CA80-4B7B-A0CE-9A33FB0BFA8B}"/>
    <cellStyle name="Normal 6 5 6 4 2 3" xfId="6799" xr:uid="{978CC3E8-2A6E-4CDB-BD4E-8C264CB334B4}"/>
    <cellStyle name="Normal 6 5 6 4 3" xfId="3119" xr:uid="{C526FD45-16F5-4DFF-9A19-A0FBB986D752}"/>
    <cellStyle name="Normal 6 5 6 4 3 2" xfId="3120" xr:uid="{778B1E1E-576E-4B86-A768-AC3C61F2F7CE}"/>
    <cellStyle name="Normal 6 5 6 4 3 2 2" xfId="6800" xr:uid="{F5F87F5C-DD2C-402B-93D9-BE0B8045C603}"/>
    <cellStyle name="Normal 6 5 6 4 3 3" xfId="6801" xr:uid="{B7CCAB2B-3CC8-4EFE-84D8-6F73D0237030}"/>
    <cellStyle name="Normal 6 5 6 4 4" xfId="3121" xr:uid="{52827185-7845-421B-A89E-A8E3B0C68B96}"/>
    <cellStyle name="Normal 6 5 6 4 4 2" xfId="6802" xr:uid="{F9FB3777-FFA2-4A74-8AA1-C113C5741C9A}"/>
    <cellStyle name="Normal 6 5 6 4 5" xfId="4309" xr:uid="{1BDE3856-5890-4780-AF9D-9C9CFADFCFA5}"/>
    <cellStyle name="Normal 6 5 6 4 5 2" xfId="7475" xr:uid="{0A6DDD2D-90C8-497B-A7E4-0F8D64D750ED}"/>
    <cellStyle name="Normal 6 5 6 5" xfId="3122" xr:uid="{A197D941-5108-473F-962C-CD9E86DC2D2B}"/>
    <cellStyle name="Normal 6 5 6 5 2" xfId="3123" xr:uid="{FA89CD47-7A65-42D5-8EE2-E90C07F849EA}"/>
    <cellStyle name="Normal 6 5 6 5 2 2" xfId="3124" xr:uid="{4F72C778-E9B7-44C2-A5D2-D2EC81AC59A8}"/>
    <cellStyle name="Normal 6 5 6 5 2 2 2" xfId="4310" xr:uid="{CA04CC4C-B2E7-489F-BF5B-ABFB7BBEA013}"/>
    <cellStyle name="Normal 6 5 6 5 2 2 2 2" xfId="6803" xr:uid="{A0D25161-FF11-4C1D-BD6C-7E9D7DA67B79}"/>
    <cellStyle name="Normal 6 5 6 5 2 2 3" xfId="4311" xr:uid="{16E3BA03-7CF7-4E26-9CFC-3B03CE4371E1}"/>
    <cellStyle name="Normal 6 5 6 5 2 3" xfId="6804" xr:uid="{BDECAF24-23E6-4B68-B335-F04EFF60ADD7}"/>
    <cellStyle name="Normal 6 5 6 5 3" xfId="3125" xr:uid="{985FAF3F-C475-4C2D-AEB5-78AA849C0AF0}"/>
    <cellStyle name="Normal 6 5 6 5 3 2" xfId="6805" xr:uid="{C55BB0B5-2F8C-4FC7-8552-74BB9A8323EC}"/>
    <cellStyle name="Normal 6 5 6 5 4" xfId="4312" xr:uid="{EF4B5F0D-27C3-4AC9-942F-FEA45E6C213D}"/>
    <cellStyle name="Normal 6 5 6 6" xfId="3126" xr:uid="{F98AB47A-10F5-40F4-B7DE-253D7D839CB6}"/>
    <cellStyle name="Normal 6 5 6 6 2" xfId="3127" xr:uid="{22052133-5346-4A51-9498-2446641806D9}"/>
    <cellStyle name="Normal 6 5 6 6 2 2" xfId="6806" xr:uid="{F9716E71-A1E8-4B49-A6F2-1E53C8ECA14B}"/>
    <cellStyle name="Normal 6 5 6 6 3" xfId="6807" xr:uid="{7A06E26A-F53A-4DB7-A01C-E19863C2158F}"/>
    <cellStyle name="Normal 6 5 6 7" xfId="3128" xr:uid="{F70553AF-ABE1-4357-90AE-3452809C6298}"/>
    <cellStyle name="Normal 6 5 6 7 2" xfId="3129" xr:uid="{34D3A89A-E0C6-4E6F-8E19-9FA0E97343FF}"/>
    <cellStyle name="Normal 6 5 6 7 2 2" xfId="6808" xr:uid="{A15014A4-8D39-4706-8C96-4CA11FDE1FAF}"/>
    <cellStyle name="Normal 6 5 6 7 3" xfId="4482" xr:uid="{5BBC4E00-286B-487B-8A0F-2DD833B6A9FF}"/>
    <cellStyle name="Normal 6 5 6 7 3 2" xfId="7345" xr:uid="{1A9BA397-3546-4E17-8BE3-C73E1B186DF6}"/>
    <cellStyle name="Normal 6 5 6 8" xfId="757" xr:uid="{70ADCA0C-F491-4193-BD8A-E9609148F803}"/>
    <cellStyle name="Normal 6 5 6 8 2" xfId="761" xr:uid="{5E90A503-5ADC-4550-BBD0-FB0624469901}"/>
    <cellStyle name="Normal 6 5 6 8 2 2" xfId="6809" xr:uid="{E912608A-0916-4AB1-9616-BA1D894B4F9F}"/>
    <cellStyle name="Normal 6 5 6 8 3" xfId="3130" xr:uid="{B697A710-1CDB-4CB6-8471-8394540A84FC}"/>
    <cellStyle name="Normal 6 5 6 8 3 2" xfId="6810" xr:uid="{989A7742-909B-4F60-B056-44964EA53E68}"/>
    <cellStyle name="Normal 6 5 6 8 4" xfId="4313" xr:uid="{BC93CEAC-906A-48C0-BBAA-0BB2E7631364}"/>
    <cellStyle name="Normal 6 5 6 8 4 2" xfId="4314" xr:uid="{A1E1C7C7-8707-442B-8D68-514A4031936E}"/>
    <cellStyle name="Normal 6 5 6 8 4 2 2" xfId="6811" xr:uid="{A649944D-54E1-480D-8B9A-D20E2C01AB8C}"/>
    <cellStyle name="Normal 6 5 6 8 4 3" xfId="4315" xr:uid="{CEC84589-4B96-4586-B2C6-FE9FA89771C0}"/>
    <cellStyle name="Normal 6 5 6 8 4 4" xfId="7467" xr:uid="{24EEDF4E-B4A0-4235-A059-05B915A64E0E}"/>
    <cellStyle name="Normal 6 5 6 8 5" xfId="6812" xr:uid="{1924ED49-A480-426A-B9B4-548826CDE25F}"/>
    <cellStyle name="Normal 6 5 6 8 5 2" xfId="6813" xr:uid="{63D80894-1E8D-49CA-B427-4360EDA2A696}"/>
    <cellStyle name="Normal 6 5 6 8 6" xfId="6814" xr:uid="{D1EA22EB-7B35-4F4C-8A9C-ABDA3D0EE186}"/>
    <cellStyle name="Normal 6 5 6 8 7" xfId="7341" xr:uid="{D8BE3098-A119-4ECC-98BE-197B935EEA68}"/>
    <cellStyle name="Normal 6 5 6 8 8" xfId="7491" xr:uid="{41084681-F5C7-4D3A-8BD9-DF4E49E1D269}"/>
    <cellStyle name="Normal 6 5 6 9" xfId="3131" xr:uid="{8777A6E2-1EF4-4484-8C71-5D70C75F7A2C}"/>
    <cellStyle name="Normal 6 5 6 9 2" xfId="3132" xr:uid="{D6F4D39F-9705-41B6-8DB8-1C8DD4976FD8}"/>
    <cellStyle name="Normal 6 5 6 9 2 2" xfId="6815" xr:uid="{7E568D72-8AA4-4593-97EE-F5A2CEBF52D1}"/>
    <cellStyle name="Normal 6 5 6 9 3" xfId="6816" xr:uid="{F1556317-D573-42EE-AD34-029A1B839CA3}"/>
    <cellStyle name="Normal 6 5 7" xfId="334" xr:uid="{B3B26482-5128-46D3-B9DE-A203A9314EC4}"/>
    <cellStyle name="Normal 6 5 7 2" xfId="335" xr:uid="{D7FE0DBC-0854-47C1-9786-870C75851037}"/>
    <cellStyle name="Normal 6 5 7 2 2" xfId="690" xr:uid="{2C245B7E-B05F-4959-A061-F5A4A2796E5F}"/>
    <cellStyle name="Normal 6 5 7 2 2 2" xfId="3133" xr:uid="{8D820712-9791-4FD5-9EF1-5C95C537ED53}"/>
    <cellStyle name="Normal 6 5 7 2 2 2 2" xfId="3134" xr:uid="{CB6323A8-60C4-486B-BBD1-EF10601F0A5D}"/>
    <cellStyle name="Normal 6 5 7 2 2 2 2 2" xfId="6817" xr:uid="{A99C66CB-9586-4CF6-8D76-87A72C6ADC5F}"/>
    <cellStyle name="Normal 6 5 7 2 2 2 3" xfId="6818" xr:uid="{6FA47BAA-12FA-4239-9BD5-6771F88DC68E}"/>
    <cellStyle name="Normal 6 5 7 2 2 3" xfId="3135" xr:uid="{B726AFFD-BAAB-4039-8AA9-34E8A2E3500C}"/>
    <cellStyle name="Normal 6 5 7 2 2 3 2" xfId="6819" xr:uid="{CD65D932-9195-4748-ABC5-76E2C1ED85BC}"/>
    <cellStyle name="Normal 6 5 7 2 2 4" xfId="4316" xr:uid="{991AA5AE-393F-4ABE-B0C4-E4C296BC2F9A}"/>
    <cellStyle name="Normal 6 5 7 2 3" xfId="3136" xr:uid="{48A1D7C5-87F9-4E24-9410-DD75D7998060}"/>
    <cellStyle name="Normal 6 5 7 2 3 2" xfId="3137" xr:uid="{BEDEA01E-7D93-404B-A555-836F0C4DC43F}"/>
    <cellStyle name="Normal 6 5 7 2 3 2 2" xfId="6820" xr:uid="{0766B7D3-9208-4F33-8BA8-FC91220E8CDE}"/>
    <cellStyle name="Normal 6 5 7 2 3 3" xfId="6821" xr:uid="{6B770191-1F90-498B-8C0F-197874C7BD11}"/>
    <cellStyle name="Normal 6 5 7 2 4" xfId="3138" xr:uid="{45DE6E33-1F80-4D8E-8FF4-0EBEF1C1CA95}"/>
    <cellStyle name="Normal 6 5 7 2 4 2" xfId="6822" xr:uid="{BCB4D558-C807-40FF-8990-174FB3BC3AD0}"/>
    <cellStyle name="Normal 6 5 7 2 5" xfId="4317" xr:uid="{F8BF1544-DD40-4094-AFC4-EBA66AB69A2A}"/>
    <cellStyle name="Normal 6 5 7 3" xfId="689" xr:uid="{AC5FF129-A9E1-4AEE-86D8-CADFABD14396}"/>
    <cellStyle name="Normal 6 5 7 3 2" xfId="3139" xr:uid="{C3979D82-EF24-467F-865E-58FDA1D80C3B}"/>
    <cellStyle name="Normal 6 5 7 3 2 2" xfId="3140" xr:uid="{49FC1369-53FE-44B2-8E15-1C41F037E3A2}"/>
    <cellStyle name="Normal 6 5 7 3 2 2 2" xfId="6823" xr:uid="{21CE4CC6-8F10-4283-B4B0-C659EE45BCF6}"/>
    <cellStyle name="Normal 6 5 7 3 2 3" xfId="6824" xr:uid="{D981442B-50D9-44A3-BD90-BBC7AE7BEE1E}"/>
    <cellStyle name="Normal 6 5 7 3 3" xfId="3141" xr:uid="{ACB6A0A0-BE00-4265-857F-F7D47B5CF12E}"/>
    <cellStyle name="Normal 6 5 7 3 3 2" xfId="6825" xr:uid="{F443E5EF-D72A-4522-965A-240C226C74AE}"/>
    <cellStyle name="Normal 6 5 7 3 4" xfId="4318" xr:uid="{459B17B9-9DFD-4B7A-858B-54A282C37B8C}"/>
    <cellStyle name="Normal 6 5 7 4" xfId="3142" xr:uid="{3D207E98-8CBD-4DF7-8446-28956B08A878}"/>
    <cellStyle name="Normal 6 5 7 4 2" xfId="3143" xr:uid="{6E376CCA-50E4-4291-9F56-D79F0C814274}"/>
    <cellStyle name="Normal 6 5 7 4 2 2" xfId="6826" xr:uid="{C9DDA1BF-AA53-4FCE-8BB1-82EA362635BA}"/>
    <cellStyle name="Normal 6 5 7 4 3" xfId="6827" xr:uid="{6C6308D6-DC6E-466C-A794-DD74F632EDA5}"/>
    <cellStyle name="Normal 6 5 7 5" xfId="3144" xr:uid="{CE285FF5-907E-4EC7-AD00-FEA9395B2812}"/>
    <cellStyle name="Normal 6 5 7 5 2" xfId="6828" xr:uid="{39D67802-23E4-46E3-A0DA-A34CF76699DA}"/>
    <cellStyle name="Normal 6 5 7 6" xfId="4319" xr:uid="{F9356012-38A3-4540-A96B-8A12ADB6E017}"/>
    <cellStyle name="Normal 6 5 8" xfId="336" xr:uid="{57BF08A6-E503-4D4A-A170-176DC69D646C}"/>
    <cellStyle name="Normal 6 5 8 2" xfId="691" xr:uid="{690D5A02-1EC9-4DF9-A297-88FBF0E2460E}"/>
    <cellStyle name="Normal 6 5 8 2 10" xfId="3145" xr:uid="{94AF1F13-DD14-42A0-B8E7-64AA20ECB71B}"/>
    <cellStyle name="Normal 6 5 8 2 10 2" xfId="3146" xr:uid="{2CBDF825-674C-427A-BF38-A399EFBA0EBF}"/>
    <cellStyle name="Normal 6 5 8 2 10 2 2" xfId="3147" xr:uid="{78529397-EAE7-44BB-BF3B-00BE397C39E7}"/>
    <cellStyle name="Normal 6 5 8 2 10 2 2 2" xfId="6829" xr:uid="{E7F8A593-3EFC-4A0D-8E0B-ED30670D1941}"/>
    <cellStyle name="Normal 6 5 8 2 10 2 3" xfId="6830" xr:uid="{CBB86D52-DC8B-439A-944A-890EB730ED01}"/>
    <cellStyle name="Normal 6 5 8 2 10 3" xfId="3148" xr:uid="{89F6FD18-BBD1-416D-AD90-AC7D5D4BCAC6}"/>
    <cellStyle name="Normal 6 5 8 2 10 3 2" xfId="6831" xr:uid="{A4F2291C-C06F-4DEE-8B3E-21C20F46ABB3}"/>
    <cellStyle name="Normal 6 5 8 2 10 4" xfId="6832" xr:uid="{FD2FA8A4-BF6F-400D-9490-ED5936E29AC3}"/>
    <cellStyle name="Normal 6 5 8 2 10 5" xfId="7534" xr:uid="{B68E22BD-F00F-4C76-A3C0-2FDA282A73AC}"/>
    <cellStyle name="Normal 6 5 8 2 11" xfId="6833" xr:uid="{05C14037-6820-441D-9D32-0F42FCCF6E14}"/>
    <cellStyle name="Normal 6 5 8 2 11 2" xfId="6834" xr:uid="{43B8D7B5-7FEF-4DF8-A63C-0A69527F057C}"/>
    <cellStyle name="Normal 6 5 8 2 12" xfId="6835" xr:uid="{9EA0A8A9-FF3B-45CE-940E-81CC28D065C0}"/>
    <cellStyle name="Normal 6 5 8 2 2" xfId="3149" xr:uid="{47C0A7A9-D545-400C-BC4E-2789264D2536}"/>
    <cellStyle name="Normal 6 5 8 2 2 2" xfId="3150" xr:uid="{B80C7D15-332C-4D38-88FA-CA29FE286FAF}"/>
    <cellStyle name="Normal 6 5 8 2 2 2 2" xfId="3151" xr:uid="{6D0C2188-A64E-4909-B825-7176CDCB1B31}"/>
    <cellStyle name="Normal 6 5 8 2 2 2 2 2" xfId="3152" xr:uid="{12D62983-CB4D-401F-A754-120DB1C0F0A6}"/>
    <cellStyle name="Normal 6 5 8 2 2 2 2 2 2" xfId="6836" xr:uid="{61BB034B-8AC1-4E7A-AC32-A616DDF32499}"/>
    <cellStyle name="Normal 6 5 8 2 2 2 2 3" xfId="6837" xr:uid="{21A63948-EF2B-4515-B1AC-4B81049829E2}"/>
    <cellStyle name="Normal 6 5 8 2 2 2 3" xfId="3153" xr:uid="{B8744C1A-4864-42E6-9EDC-2701C0BE6206}"/>
    <cellStyle name="Normal 6 5 8 2 2 2 3 2" xfId="6838" xr:uid="{B9CCECBD-21F5-4F80-8520-CCAF02EC2625}"/>
    <cellStyle name="Normal 6 5 8 2 2 2 4" xfId="4320" xr:uid="{D55BF1A8-0125-4473-BC1A-E37066F2C337}"/>
    <cellStyle name="Normal 6 5 8 2 2 3" xfId="3154" xr:uid="{C799235C-6949-43DD-8FAE-9EA635B1DC54}"/>
    <cellStyle name="Normal 6 5 8 2 2 3 2" xfId="3155" xr:uid="{96CB9739-4C72-40EB-9326-C002ED33262A}"/>
    <cellStyle name="Normal 6 5 8 2 2 3 2 2" xfId="6839" xr:uid="{8DCE1C73-A340-4E4F-99DF-434741A1D3FB}"/>
    <cellStyle name="Normal 6 5 8 2 2 3 3" xfId="6840" xr:uid="{E2E834AD-1A1B-4BC0-B602-E9DC0F5C0279}"/>
    <cellStyle name="Normal 6 5 8 2 2 4" xfId="3156" xr:uid="{2D0109C4-D98A-4CD8-A9A0-B782B3963D6E}"/>
    <cellStyle name="Normal 6 5 8 2 2 4 2" xfId="6841" xr:uid="{15B97AA0-4CBF-4137-A371-4CEE9795CEFC}"/>
    <cellStyle name="Normal 6 5 8 2 2 5" xfId="4321" xr:uid="{CAD323CD-E0F3-4689-8B58-160A99E1958C}"/>
    <cellStyle name="Normal 6 5 8 2 3" xfId="3157" xr:uid="{5E83895F-69D3-43F0-B8BC-833E93F2F310}"/>
    <cellStyle name="Normal 6 5 8 2 3 2" xfId="3158" xr:uid="{6CE316B6-6295-4D8B-8090-7982B50C955F}"/>
    <cellStyle name="Normal 6 5 8 2 3 2 2" xfId="3159" xr:uid="{1F4347E5-1017-4EE3-A0EC-7013AB36C268}"/>
    <cellStyle name="Normal 6 5 8 2 3 2 2 2" xfId="6842" xr:uid="{B84E7A5B-9A9E-42E4-BAD6-72222D8C64B7}"/>
    <cellStyle name="Normal 6 5 8 2 3 2 3" xfId="6843" xr:uid="{2D43F29B-88E2-4DAC-92C2-AAAE8557E717}"/>
    <cellStyle name="Normal 6 5 8 2 3 3" xfId="3160" xr:uid="{EE804F4C-1772-49EA-91B4-051A8D92C793}"/>
    <cellStyle name="Normal 6 5 8 2 3 3 2" xfId="6844" xr:uid="{D0F6516E-016E-4735-908B-165F048EBDF4}"/>
    <cellStyle name="Normal 6 5 8 2 3 4" xfId="4322" xr:uid="{F06D12FB-A055-4A11-9B4C-CC909D3D44C4}"/>
    <cellStyle name="Normal 6 5 8 2 4" xfId="3161" xr:uid="{0158F00A-E7A6-4E7A-A803-F32618F29ACE}"/>
    <cellStyle name="Normal 6 5 8 2 4 2" xfId="3162" xr:uid="{C5305E9A-239B-4374-82CF-2CF26BF756CA}"/>
    <cellStyle name="Normal 6 5 8 2 4 2 2" xfId="756" xr:uid="{68D4D28D-24A9-40B6-8B07-43FAFBFFB20D}"/>
    <cellStyle name="Normal 6 5 8 2 4 2 2 2" xfId="769" xr:uid="{0D61FF28-F33D-4EEB-B291-ADBF9313C9FC}"/>
    <cellStyle name="Normal 6 5 8 2 4 2 2 2 2" xfId="6845" xr:uid="{D69C042E-7C05-4855-8EB9-02315885792D}"/>
    <cellStyle name="Normal 6 5 8 2 4 2 2 2 2 3" xfId="7324" xr:uid="{434900B6-4AA9-47A8-AF00-BB0F3E0E55F8}"/>
    <cellStyle name="Normal 6 5 8 2 4 2 2 2 2 3 2" xfId="7378" xr:uid="{14A64A5A-CAAF-4904-B466-EDFAA1975E1C}"/>
    <cellStyle name="Normal 6 5 8 2 4 2 2 2 2 3 3" xfId="7438" xr:uid="{B78C6486-D8F6-4D32-B0BE-6382126C27A2}"/>
    <cellStyle name="Normal 6 5 8 2 4 2 2 2 4" xfId="7353" xr:uid="{93BE7323-06E2-4EF0-8AB3-A2EC64E8F2E4}"/>
    <cellStyle name="Normal 6 5 8 2 4 2 2 3" xfId="4323" xr:uid="{6A243965-8DF2-4BF8-A44F-019B6C3F173B}"/>
    <cellStyle name="Normal 6 5 8 2 4 2 2 3 2" xfId="6846" xr:uid="{950DF028-F341-433B-A418-DE622DBF98EF}"/>
    <cellStyle name="Normal 6 5 8 2 4 2 2 3 3" xfId="6847" xr:uid="{50C983E9-B6D4-4530-BC2F-3E8766A9901A}"/>
    <cellStyle name="Normal 6 5 8 2 4 2 2 3 3 2" xfId="6848" xr:uid="{DC71F138-44F3-47F9-BBBF-F54413D838E9}"/>
    <cellStyle name="Normal 6 5 8 2 4 2 2 4" xfId="6849" xr:uid="{75CF2352-9EF2-435F-9FAF-C0CB1BDFD40D}"/>
    <cellStyle name="Normal 6 5 8 2 4 2 2 4 2" xfId="7430" xr:uid="{A4DA871C-38FE-4654-BBD4-9A167A24841B}"/>
    <cellStyle name="Normal 6 5 8 2 4 2 2 5" xfId="7409" xr:uid="{F2339F01-9FE9-45B4-86DE-631DED6331B6}"/>
    <cellStyle name="Normal 6 5 8 2 4 2 2 6" xfId="7421" xr:uid="{F4926D03-03F0-42A2-8E39-B3D73E83F72D}"/>
    <cellStyle name="Normal 6 5 8 2 4 2 2 7" xfId="7490" xr:uid="{B7825442-2AF1-45CA-91B9-000CD4FE48C1}"/>
    <cellStyle name="Normal 6 5 8 2 4 2 2 8" xfId="7520" xr:uid="{4F0B1FC6-2473-498B-A2A8-17D648AEB569}"/>
    <cellStyle name="Normal 6 5 8 2 4 2 2 9" xfId="7542" xr:uid="{150D96AC-CF6D-4675-A2A3-25F533A4F6BB}"/>
    <cellStyle name="Normal 6 5 8 2 4 2 3" xfId="4324" xr:uid="{F5349450-F81C-47A6-A636-336A28EB86A6}"/>
    <cellStyle name="Normal 6 5 8 2 4 2 3 2" xfId="4325" xr:uid="{219C29D9-437A-4E37-BE06-101001FFFBBD}"/>
    <cellStyle name="Normal 6 5 8 2 4 2 3 3" xfId="7471" xr:uid="{3B43B357-AE2C-4B1A-9496-4C8B20518CF4}"/>
    <cellStyle name="Normal 6 5 8 2 4 2 4" xfId="6850" xr:uid="{4320D9D2-5EFC-416D-97F9-3D93DA4CA562}"/>
    <cellStyle name="Normal 6 5 8 2 4 3" xfId="3163" xr:uid="{10798F70-03DC-420C-8A3C-C5C830436143}"/>
    <cellStyle name="Normal 6 5 8 2 4 3 2" xfId="6851" xr:uid="{BECB8E19-97F1-4AAB-9FB1-773DB555CCD8}"/>
    <cellStyle name="Normal 6 5 8 2 4 4" xfId="4326" xr:uid="{ABE45CF8-393D-4153-9AA9-FA0FCD99E84F}"/>
    <cellStyle name="Normal 6 5 8 2 5" xfId="3164" xr:uid="{2C37EB7E-1B75-430E-AFEA-47A53FDF36AE}"/>
    <cellStyle name="Normal 6 5 8 2 5 2" xfId="3165" xr:uid="{D442C7FF-D535-4B45-BE78-2F0986CB02B2}"/>
    <cellStyle name="Normal 6 5 8 2 5 2 2" xfId="6852" xr:uid="{79F2FC72-AE57-4C34-9FFF-7686D9CCC3FB}"/>
    <cellStyle name="Normal 6 5 8 2 5 3" xfId="6853" xr:uid="{2653FFE4-6AD2-4D1C-A4B9-07D0A72C83F6}"/>
    <cellStyle name="Normal 6 5 8 2 6" xfId="3166" xr:uid="{62D5484B-22F7-4B12-9EAD-025EB25E61D3}"/>
    <cellStyle name="Normal 6 5 8 2 6 2" xfId="3167" xr:uid="{9942852C-B390-472E-94CB-421E3CDD2208}"/>
    <cellStyle name="Normal 6 5 8 2 6 2 2" xfId="6854" xr:uid="{732E47FF-623B-4E9B-8DFC-851D4ABD49C2}"/>
    <cellStyle name="Normal 6 5 8 2 6 3" xfId="4327" xr:uid="{2469018A-8DEE-48A4-9C83-6E9C81E31682}"/>
    <cellStyle name="Normal 6 5 8 2 6 3 2" xfId="6855" xr:uid="{F291C4F1-20C3-4CF5-8CA6-8F9C8940A9C5}"/>
    <cellStyle name="Normal 6 5 8 2 6 4" xfId="6856" xr:uid="{A4296088-1171-43B2-B2A9-8AC5DB55DF5B}"/>
    <cellStyle name="Normal 6 5 8 2 7" xfId="3168" xr:uid="{F6719451-7718-410A-84E2-1D334E9531A8}"/>
    <cellStyle name="Normal 6 5 8 2 7 2" xfId="3169" xr:uid="{BF2FFDF2-251E-4CCF-BBE5-619C12B3F9F8}"/>
    <cellStyle name="Normal 6 5 8 2 7 2 2" xfId="3170" xr:uid="{AA871E8C-D5C1-4FCB-B60B-8AD6D525FB7B}"/>
    <cellStyle name="Normal 6 5 8 2 7 2 2 2" xfId="6857" xr:uid="{BDC4DEA9-B572-4A9E-B9A5-FF4C718541A4}"/>
    <cellStyle name="Normal 6 5 8 2 7 2 3" xfId="6858" xr:uid="{EF01A980-1A08-4504-94BB-3B94A17711E0}"/>
    <cellStyle name="Normal 6 5 8 2 7 3" xfId="3171" xr:uid="{F8A355F0-D5AB-4E42-8B2B-5B7FCD835944}"/>
    <cellStyle name="Normal 6 5 8 2 7 3 2" xfId="4328" xr:uid="{67C8534D-7FC1-4C9A-BCC2-A15DB74858A6}"/>
    <cellStyle name="Normal 6 5 8 2 7 3 2 2" xfId="4329" xr:uid="{79F73323-248E-4525-B7A3-0B4BC3A42459}"/>
    <cellStyle name="Normal 6 5 8 2 7 4" xfId="3172" xr:uid="{0FD8D1D5-BE98-4528-92E1-865FEA61A868}"/>
    <cellStyle name="Normal 6 5 8 2 7 4 2" xfId="6859" xr:uid="{86631A61-04B3-4A30-8F26-7FDF95CA2500}"/>
    <cellStyle name="Normal 6 5 8 2 7 5" xfId="6860" xr:uid="{5A194D59-61FA-4B23-AC88-AA6DAD2A83AC}"/>
    <cellStyle name="Normal 6 5 8 2 7 5 2" xfId="4490" xr:uid="{40DF2AC6-81C9-4967-A3A2-895D8DA07DB8}"/>
    <cellStyle name="Normal 6 5 8 2 7 5 2 2" xfId="6861" xr:uid="{18E81A04-9346-4DD4-B55F-0BEAD469FF37}"/>
    <cellStyle name="Normal 6 5 8 2 7 5 2 3" xfId="7317" xr:uid="{745C7AF9-0C98-4879-A57E-6432B4C24D1E}"/>
    <cellStyle name="Normal 6 5 8 2 7 5 2 3 2" xfId="7396" xr:uid="{B2221048-502D-4267-8AF1-B32EF4232180}"/>
    <cellStyle name="Normal 6 5 8 2 7 5 2 3 2 2" xfId="9297" xr:uid="{C256AE09-8868-46C6-BC4D-7C49243A3684}"/>
    <cellStyle name="Normal 6 5 8 2 7 5 3" xfId="6862" xr:uid="{CAF7E741-25DE-4D61-B9EF-B51D6A7A2489}"/>
    <cellStyle name="Normal 6 5 8 2 7 6" xfId="4330" xr:uid="{58E55578-9490-4003-88B9-2530A6A52CF3}"/>
    <cellStyle name="Normal 6 5 8 2 7 6 2" xfId="6863" xr:uid="{AB541293-24CA-4DB5-996D-B4FCD3FF1613}"/>
    <cellStyle name="Normal 6 5 8 2 7 7" xfId="6864" xr:uid="{9F7D089D-C5CD-48C4-A7CF-336AB1CD1CE9}"/>
    <cellStyle name="Normal 6 5 8 2 7 7 2" xfId="6865" xr:uid="{1D0A5513-D8DF-4D0A-9772-8FE74C5D05C9}"/>
    <cellStyle name="Normal 6 5 8 2 7 8" xfId="6866" xr:uid="{2EB73DD4-B87D-46B8-8402-1ADADFB6DB50}"/>
    <cellStyle name="Normal 6 5 8 2 7 9" xfId="7469" xr:uid="{F19CBAC9-18CE-4C79-8655-9382D1697F43}"/>
    <cellStyle name="Normal 6 5 8 2 7 9 2 2" xfId="7449" xr:uid="{849B82F4-963D-44D3-9C1C-79D2A4DE6C44}"/>
    <cellStyle name="Normal 6 5 8 2 8" xfId="3173" xr:uid="{2951BBF9-8512-4C9D-9B31-B09C99A5441E}"/>
    <cellStyle name="Normal 6 5 8 2 8 2" xfId="3174" xr:uid="{7ECC55F2-3449-45D5-B740-FBBB0EA86A15}"/>
    <cellStyle name="Normal 6 5 8 2 8 2 2" xfId="6867" xr:uid="{968D8B9D-86FF-48C7-A1DA-29C8D7AD0C23}"/>
    <cellStyle name="Normal 6 5 8 2 8 3" xfId="6868" xr:uid="{113269E8-6208-4328-8D67-0622B7C19075}"/>
    <cellStyle name="Normal 6 5 8 2 8 4" xfId="7367" xr:uid="{FCA28E72-167C-4E19-92F3-27F52C3AE090}"/>
    <cellStyle name="Normal 6 5 8 2 9" xfId="3175" xr:uid="{04E424C2-8B44-4FE5-8579-9BE14C88A2C1}"/>
    <cellStyle name="Normal 6 5 8 2 9 2" xfId="6869" xr:uid="{751B9264-ED63-4EDD-B3CD-6EDC3871660C}"/>
    <cellStyle name="Normal 6 5 8 2 9 3" xfId="7462" xr:uid="{BA74151F-2848-4FF6-BBD8-99B91DE1C51C}"/>
    <cellStyle name="Normal 6 5 8 3" xfId="3176" xr:uid="{470910A6-A159-44DF-85F7-7AEC4BBB830C}"/>
    <cellStyle name="Normal 6 5 8 3 2" xfId="3177" xr:uid="{62D62E71-F71D-4968-A1CE-31EDA0A55F70}"/>
    <cellStyle name="Normal 6 5 8 3 2 2" xfId="3178" xr:uid="{30C124BF-42C4-458A-9D06-88800A7E90E1}"/>
    <cellStyle name="Normal 6 5 8 3 2 2 2" xfId="3179" xr:uid="{9FFF8023-2378-44EC-A70C-67AE2A62D20B}"/>
    <cellStyle name="Normal 6 5 8 3 2 2 2 2" xfId="6870" xr:uid="{3A18073F-21DD-47E0-9994-86B395178505}"/>
    <cellStyle name="Normal 6 5 8 3 2 2 3" xfId="6871" xr:uid="{C2C803E4-0724-4F53-A760-806BB60952CC}"/>
    <cellStyle name="Normal 6 5 8 3 2 3" xfId="3180" xr:uid="{7D09175C-76BC-4C9E-AD06-BD7F3A088401}"/>
    <cellStyle name="Normal 6 5 8 3 2 3 2" xfId="3181" xr:uid="{921EE773-7510-45AD-8E48-6A8945CFDED0}"/>
    <cellStyle name="Normal 6 5 8 3 2 3 2 2" xfId="4479" xr:uid="{9A619AA2-51FC-4260-B606-3ABA23115055}"/>
    <cellStyle name="Normal 6 5 8 3 2 3 2 2 2" xfId="7339" xr:uid="{E225CB52-7B4C-4047-817A-F6C02E699641}"/>
    <cellStyle name="Normal 6 5 8 3 2 3 2 2 2 2" xfId="7501" xr:uid="{1D6FBA97-27E2-4A8E-BD78-7F9156EABAA9}"/>
    <cellStyle name="Normal 6 5 8 3 2 3 2 2 2 3" xfId="7550" xr:uid="{29AF7A23-4B4B-4EED-87ED-A4D13CB473AC}"/>
    <cellStyle name="Normal 6 5 8 3 2 3 2 2 3" xfId="7410" xr:uid="{56E27A48-E950-4140-9A04-7344A8A20042}"/>
    <cellStyle name="Normal 6 5 8 3 2 3 3" xfId="6872" xr:uid="{9360CBF5-2B6B-4DD8-95C4-171760B6013C}"/>
    <cellStyle name="Normal 6 5 8 3 2 4" xfId="3182" xr:uid="{371F8106-C685-41B4-9525-0105C3DAE7DE}"/>
    <cellStyle name="Normal 6 5 8 3 2 4 2" xfId="6873" xr:uid="{888E0DE9-D9AF-4660-AD39-37BDBEBEF9F8}"/>
    <cellStyle name="Normal 6 5 8 3 2 5" xfId="4331" xr:uid="{0AAD9447-7376-40E4-A7B7-9CD69216AB82}"/>
    <cellStyle name="Normal 6 5 8 3 3" xfId="3183" xr:uid="{C2B1A6C5-B160-4EEE-94DC-7E5E56FDD914}"/>
    <cellStyle name="Normal 6 5 8 3 3 2" xfId="3184" xr:uid="{41F073D2-6493-4144-972F-7F8AC725CE7B}"/>
    <cellStyle name="Normal 6 5 8 3 3 2 2" xfId="6874" xr:uid="{D6AA1ADE-459E-434D-8EE9-BF11BF8E2886}"/>
    <cellStyle name="Normal 6 5 8 3 3 3" xfId="4332" xr:uid="{287BAC20-B91B-49A4-BF4A-989D429CC0B8}"/>
    <cellStyle name="Normal 6 5 8 3 4" xfId="3185" xr:uid="{FF676471-FB1B-45CA-B4A3-8A4ED4617AC2}"/>
    <cellStyle name="Normal 6 5 8 3 4 2" xfId="3186" xr:uid="{C0DBDF1B-0D4C-43BB-81DF-63B17CEA9CA1}"/>
    <cellStyle name="Normal 6 5 8 3 4 2 2" xfId="6875" xr:uid="{04128CC0-CE70-483D-A10B-41799A5614A2}"/>
    <cellStyle name="Normal 6 5 8 3 4 3" xfId="6876" xr:uid="{4DEDDBBB-2264-4BF0-88EF-DBCF92F928A2}"/>
    <cellStyle name="Normal 6 5 8 3 5" xfId="3187" xr:uid="{8BEBB472-ECA3-40BC-8F82-481A05796E95}"/>
    <cellStyle name="Normal 6 5 8 3 5 2" xfId="6877" xr:uid="{C5AB1439-9226-43E2-BECB-536D0C106283}"/>
    <cellStyle name="Normal 6 5 8 3 6" xfId="4333" xr:uid="{71B9065B-BA20-4C36-A676-70DE0938A14D}"/>
    <cellStyle name="Normal 6 5 8 4" xfId="3188" xr:uid="{0A44899B-F097-46A0-A46F-3CEA086A38FA}"/>
    <cellStyle name="Normal 6 5 8 4 2" xfId="3189" xr:uid="{71E8DE15-A792-4283-97B7-FEBE08D593AE}"/>
    <cellStyle name="Normal 6 5 8 4 2 2" xfId="3190" xr:uid="{619B5B4C-790B-49EC-A8C5-09127B01F774}"/>
    <cellStyle name="Normal 6 5 8 4 2 2 2" xfId="3191" xr:uid="{88CFAB60-3CB3-48A1-8E96-B9D5194D5AFA}"/>
    <cellStyle name="Normal 6 5 8 4 2 2 2 2" xfId="6878" xr:uid="{E68C46DC-9679-42B7-9434-47FA8BFF5D54}"/>
    <cellStyle name="Normal 6 5 8 4 2 2 3" xfId="6879" xr:uid="{03B48F3F-031A-47E3-9CFA-4DADFA7C50CA}"/>
    <cellStyle name="Normal 6 5 8 4 2 3" xfId="3192" xr:uid="{57F33AE5-8035-478A-ACB0-FE4329D68B05}"/>
    <cellStyle name="Normal 6 5 8 4 2 3 2" xfId="3193" xr:uid="{4FB406CD-BE9B-4BA1-B1C4-C0DA6BE0AD25}"/>
    <cellStyle name="Normal 6 5 8 4 2 3 2 2" xfId="6880" xr:uid="{7AFFD366-7EA6-434F-A004-D449D93348CB}"/>
    <cellStyle name="Normal 6 5 8 4 2 3 3" xfId="6881" xr:uid="{77DD97DB-0C55-48EF-A70E-2A6970E86512}"/>
    <cellStyle name="Normal 6 5 8 4 2 4" xfId="3194" xr:uid="{0EA4E506-C496-4660-96D3-56236E962D31}"/>
    <cellStyle name="Normal 6 5 8 4 2 4 2" xfId="6882" xr:uid="{68EBCC88-5B35-4DD5-84E8-436E77A6C4F1}"/>
    <cellStyle name="Normal 6 5 8 4 2 5" xfId="4334" xr:uid="{C1FC42D8-0D2B-422C-9EE5-B9DDD5A021FA}"/>
    <cellStyle name="Normal 6 5 8 4 3" xfId="3195" xr:uid="{AA644502-2990-4D6C-951C-9BE15E092BD6}"/>
    <cellStyle name="Normal 6 5 8 4 3 2" xfId="3196" xr:uid="{116BD58F-78D4-48C2-8FFD-AC6FDE9AE6C3}"/>
    <cellStyle name="Normal 6 5 8 4 3 2 2" xfId="3197" xr:uid="{D550FCC5-C3B7-4E13-A787-2D808EE34309}"/>
    <cellStyle name="Normal 6 5 8 4 3 2 2 2" xfId="6883" xr:uid="{D6AC4CA3-F667-44A3-9C37-FD33150BF1BF}"/>
    <cellStyle name="Normal 6 5 8 4 3 2 3" xfId="6884" xr:uid="{9DBBB0E1-5116-4647-A2FA-504DF01367BF}"/>
    <cellStyle name="Normal 6 5 8 4 3 3" xfId="3198" xr:uid="{4F6A4CE0-D757-4B00-999C-D10BF1D4093B}"/>
    <cellStyle name="Normal 6 5 8 4 3 3 2" xfId="6885" xr:uid="{2BA7B006-9113-438B-9550-F3EE587FB73C}"/>
    <cellStyle name="Normal 6 5 8 4 3 4" xfId="4335" xr:uid="{F7DDAEAA-6B6E-42D3-B455-2ED88CE70622}"/>
    <cellStyle name="Normal 6 5 8 4 3 4 2" xfId="4336" xr:uid="{68AFA33C-F5D7-4682-A0A9-61684C627913}"/>
    <cellStyle name="Normal 6 5 8 4 3 4 2 2" xfId="4337" xr:uid="{747D7D60-E74D-4ED6-8CEB-F3FC0AF4F6B2}"/>
    <cellStyle name="Normal 6 5 8 4 3 5" xfId="4338" xr:uid="{F37587F5-4420-4D03-913C-66E40036AAD1}"/>
    <cellStyle name="Normal 6 5 8 4 3 6" xfId="4339" xr:uid="{1A55E326-64A5-4902-9E2E-E30266151888}"/>
    <cellStyle name="Normal 6 5 8 4 4" xfId="3199" xr:uid="{7525C554-D69C-4FD3-B6A0-6090DB724CAD}"/>
    <cellStyle name="Normal 6 5 8 4 4 2" xfId="3200" xr:uid="{46F74456-E246-448F-A4E3-F2AC6A267A03}"/>
    <cellStyle name="Normal 6 5 8 4 4 2 2" xfId="6886" xr:uid="{0165FD20-2A42-4B53-802A-E492199B21C3}"/>
    <cellStyle name="Normal 6 5 8 4 4 3" xfId="6887" xr:uid="{6B9A2219-70A7-4CCD-9A2D-B281564CFFA9}"/>
    <cellStyle name="Normal 6 5 8 4 5" xfId="3201" xr:uid="{0F9D818E-4F68-4A0F-BFCB-916DC3140C5A}"/>
    <cellStyle name="Normal 6 5 8 4 5 2" xfId="3202" xr:uid="{15776894-66D6-4CC9-9381-97C4268B8D18}"/>
    <cellStyle name="Normal 6 5 8 4 5 2 2" xfId="6888" xr:uid="{699CE72A-977F-45EE-8B2D-6804B184BC11}"/>
    <cellStyle name="Normal 6 5 8 4 5 3" xfId="6889" xr:uid="{320F20A4-8CD6-40E1-8AFB-76A7AB25DA6A}"/>
    <cellStyle name="Normal 6 5 8 4 6" xfId="3203" xr:uid="{BEBB58C1-3A80-42F3-BBC7-E07771B3CE9F}"/>
    <cellStyle name="Normal 6 5 8 4 6 2" xfId="3204" xr:uid="{4BC20344-5684-4030-A4B3-84BC338F4C8A}"/>
    <cellStyle name="Normal 6 5 8 4 6 2 2" xfId="6890" xr:uid="{4CF871EE-FCBA-49D3-8C96-AC09B2FC6A52}"/>
    <cellStyle name="Normal 6 5 8 4 6 3" xfId="6891" xr:uid="{279B858C-D261-4D4F-87F1-7A0F00D00EE8}"/>
    <cellStyle name="Normal 6 5 8 4 7" xfId="3205" xr:uid="{D0009C7D-3E9B-466E-A415-0DB16DBDA675}"/>
    <cellStyle name="Normal 6 5 8 4 7 2" xfId="6892" xr:uid="{47807AF4-573B-4430-97E0-8DBD974BD6F0}"/>
    <cellStyle name="Normal 6 5 8 4 8" xfId="3206" xr:uid="{BF1E1E82-F1CA-4DC5-8E8C-73A6A5527322}"/>
    <cellStyle name="Normal 6 5 8 4 8 2" xfId="6893" xr:uid="{44AAF202-D094-4D93-9006-B2C1819B3C64}"/>
    <cellStyle name="Normal 6 5 8 4 8 3" xfId="7515" xr:uid="{4634A4A2-23AB-4C5F-9D09-8B1E67EC194D}"/>
    <cellStyle name="Normal 6 5 8 4 9" xfId="6894" xr:uid="{F5278C56-F408-4F09-8179-939C49E0A367}"/>
    <cellStyle name="Normal 6 5 8 5" xfId="3207" xr:uid="{6CABC855-7CFB-4A27-B8EF-E6F9FEF6C57C}"/>
    <cellStyle name="Normal 6 5 8 5 2" xfId="3208" xr:uid="{AAF4D310-1475-48DB-B765-D1114C76FF53}"/>
    <cellStyle name="Normal 6 5 8 5 2 2" xfId="6895" xr:uid="{CDBB6394-2CE8-4FA3-9D58-808C555C9FCB}"/>
    <cellStyle name="Normal 6 5 8 5 3" xfId="6896" xr:uid="{2FA3A1B1-9316-47EE-931B-812296B0DBCD}"/>
    <cellStyle name="Normal 6 5 8 6" xfId="3209" xr:uid="{CD1E2E2C-B821-4766-A9C9-1BFB6678854E}"/>
    <cellStyle name="Normal 6 5 8 6 2" xfId="6897" xr:uid="{552BFB36-D231-45DF-8715-BDF1FB83C93A}"/>
    <cellStyle name="Normal 6 5 8 7" xfId="4340" xr:uid="{7EC98806-0EB8-4620-BB47-82DC4483C59D}"/>
    <cellStyle name="Normal 6 5 9" xfId="337" xr:uid="{1238C44C-F6E4-423F-8F00-0CAB1AA1837E}"/>
    <cellStyle name="Normal 6 5 9 2" xfId="338" xr:uid="{32CD760A-D506-4BA1-804B-EC064FDC0A72}"/>
    <cellStyle name="Normal 6 5 9 2 2" xfId="339" xr:uid="{01FA21F9-3991-4631-B385-B62FC0EAE243}"/>
    <cellStyle name="Normal 6 5 9 2 2 2" xfId="694" xr:uid="{E69EB0D3-2B6C-4386-80D1-4A9AFCE63218}"/>
    <cellStyle name="Normal 6 5 9 2 2 2 2" xfId="3210" xr:uid="{56DEC321-3FEC-4433-8408-43FE7A15A44C}"/>
    <cellStyle name="Normal 6 5 9 2 2 2 2 2" xfId="3211" xr:uid="{BB4A0DD9-9C74-429D-9C3B-3460046A9CB9}"/>
    <cellStyle name="Normal 6 5 9 2 2 2 2 2 2" xfId="6898" xr:uid="{F392A1B7-BCED-49F9-9202-68FED67B8111}"/>
    <cellStyle name="Normal 6 5 9 2 2 2 2 3" xfId="6899" xr:uid="{72111750-8E91-45B6-AE28-A791FACAEB15}"/>
    <cellStyle name="Normal 6 5 9 2 2 2 3" xfId="3212" xr:uid="{A8520C80-8DE9-40FD-9C8F-FB491953A961}"/>
    <cellStyle name="Normal 6 5 9 2 2 2 3 2" xfId="6900" xr:uid="{B0ACD9C4-3A76-420A-AD8B-92ED98ADDEB4}"/>
    <cellStyle name="Normal 6 5 9 2 2 2 4" xfId="4341" xr:uid="{F43FE420-91BE-4D6D-BD32-BDA5EC867CB4}"/>
    <cellStyle name="Normal 6 5 9 2 2 3" xfId="3213" xr:uid="{F3E749A4-C41F-4760-A8F0-6902F2A6C7D4}"/>
    <cellStyle name="Normal 6 5 9 2 2 3 2" xfId="3214" xr:uid="{3F5128DE-6045-4E6B-AE91-BE608165B3B9}"/>
    <cellStyle name="Normal 6 5 9 2 2 3 2 2" xfId="6901" xr:uid="{7437ADCB-5B75-44B4-9C2A-0A2962A1D87E}"/>
    <cellStyle name="Normal 6 5 9 2 2 3 3" xfId="6902" xr:uid="{A97014F3-9EDE-46A6-8148-6FF75EB38DB2}"/>
    <cellStyle name="Normal 6 5 9 2 2 4" xfId="3215" xr:uid="{805EEBE3-C3DA-4125-B94C-89C450D59506}"/>
    <cellStyle name="Normal 6 5 9 2 2 4 2" xfId="3216" xr:uid="{036B16D3-603E-4B83-AA42-57476CAFDE61}"/>
    <cellStyle name="Normal 6 5 9 2 2 4 2 2" xfId="3217" xr:uid="{8A09A7A0-4039-4893-B061-47AEC5BDA4E7}"/>
    <cellStyle name="Normal 6 5 9 2 2 4 2 2 2" xfId="6903" xr:uid="{5D3683E1-E7E6-4D0F-BC64-272576D146CC}"/>
    <cellStyle name="Normal 6 5 9 2 2 4 2 2 3" xfId="7458" xr:uid="{5DA1AA25-5BCC-4B4F-AAEC-BEDC06A8E4E8}"/>
    <cellStyle name="Normal 6 5 9 2 2 4 2 2 4" xfId="7485" xr:uid="{440557C9-EB07-4BE4-B9DC-51480557A0A0}"/>
    <cellStyle name="Normal 6 5 9 2 2 4 2 3" xfId="6904" xr:uid="{94797139-A22B-4E36-8EEC-9A3A5B081C42}"/>
    <cellStyle name="Normal 6 5 9 2 2 4 3" xfId="3218" xr:uid="{784E8837-24F5-476A-8EE5-5FB1064CBCE2}"/>
    <cellStyle name="Normal 6 5 9 2 2 4 3 2" xfId="3219" xr:uid="{79409897-FA01-4CA5-8415-E0EEE523F0D9}"/>
    <cellStyle name="Normal 6 5 9 2 2 4 3 2 2" xfId="6905" xr:uid="{4BAA87ED-A527-41E2-9160-4E1D75DAE031}"/>
    <cellStyle name="Normal 6 5 9 2 2 4 3 3" xfId="6906" xr:uid="{C48C7600-15E1-479E-AF60-0054F44D6D0B}"/>
    <cellStyle name="Normal 6 5 9 2 2 4 4" xfId="6907" xr:uid="{94370750-064B-4005-B538-767F24ED1D44}"/>
    <cellStyle name="Normal 6 5 9 2 2 4 5" xfId="4342" xr:uid="{FA8CE65A-6C70-4A29-B4AA-2EFC61A90937}"/>
    <cellStyle name="Normal 6 5 9 2 2 5" xfId="3220" xr:uid="{06DA1161-9A35-4D0C-BA2D-2C76103B9346}"/>
    <cellStyle name="Normal 6 5 9 2 2 5 2" xfId="3221" xr:uid="{8BDD3CDF-12E9-4B6B-B13F-B974B04DA2FC}"/>
    <cellStyle name="Normal 6 5 9 2 2 5 2 2" xfId="6908" xr:uid="{32BCBDC3-01A9-4B42-9566-AFD30A236695}"/>
    <cellStyle name="Normal 6 5 9 2 2 5 2 3" xfId="7457" xr:uid="{EA8DF85A-287A-4BE1-8438-68A7019EC484}"/>
    <cellStyle name="Normal 6 5 9 2 2 5 2 4" xfId="7484" xr:uid="{27CE6254-94B2-40DA-908E-58A460BBDDED}"/>
    <cellStyle name="Normal 6 5 9 2 2 5 3" xfId="6909" xr:uid="{981715BA-C8A4-4319-A164-30C47B3A23C1}"/>
    <cellStyle name="Normal 6 5 9 2 2 6" xfId="3222" xr:uid="{EC15F7E7-943E-4B71-86A9-332BCBE56728}"/>
    <cellStyle name="Normal 6 5 9 2 2 6 2" xfId="3223" xr:uid="{20E09F68-5C55-4435-9960-6312FB578147}"/>
    <cellStyle name="Normal 6 5 9 2 2 6 2 2" xfId="6910" xr:uid="{CBF70746-1BFE-4462-B9E6-CF218D3E20F7}"/>
    <cellStyle name="Normal 6 5 9 2 2 6 3" xfId="6911" xr:uid="{101492FB-E5C8-4EB0-925C-F7D56AC8121F}"/>
    <cellStyle name="Normal 6 5 9 2 2 7" xfId="6912" xr:uid="{A8379685-CD14-4283-98EB-86854082B5DA}"/>
    <cellStyle name="Normal 6 5 9 2 3" xfId="693" xr:uid="{0D2B1095-6390-4E2D-B21C-30219D8FBBE3}"/>
    <cellStyle name="Normal 6 5 9 2 3 2" xfId="3224" xr:uid="{DCFDEEE5-849F-46F0-AAC1-910279394456}"/>
    <cellStyle name="Normal 6 5 9 2 3 2 2" xfId="3225" xr:uid="{92B5CF67-087F-4AB2-99F4-623C44E225B2}"/>
    <cellStyle name="Normal 6 5 9 2 3 2 2 2" xfId="6913" xr:uid="{48205D69-6296-4765-9FF0-A9BA469EAA04}"/>
    <cellStyle name="Normal 6 5 9 2 3 2 3" xfId="6914" xr:uid="{8683086C-1315-4A14-9250-1C26E166976F}"/>
    <cellStyle name="Normal 6 5 9 2 3 3" xfId="3226" xr:uid="{C7C3C475-3B90-49B0-950B-06EF7A20C26F}"/>
    <cellStyle name="Normal 6 5 9 2 3 3 2" xfId="6915" xr:uid="{DCC07018-D857-4417-9B93-F2CC3CA704B2}"/>
    <cellStyle name="Normal 6 5 9 2 3 4" xfId="4343" xr:uid="{6F762AE2-717B-47CC-9C96-33E1FD8099EE}"/>
    <cellStyle name="Normal 6 5 9 2 4" xfId="3227" xr:uid="{FB842CDC-CEDF-4826-930F-60892E5F3372}"/>
    <cellStyle name="Normal 6 5 9 2 4 2" xfId="3228" xr:uid="{5FE1BAF2-16C4-4F33-B964-487FEF5D9F0B}"/>
    <cellStyle name="Normal 6 5 9 2 4 2 2" xfId="3229" xr:uid="{648D1997-AB7E-495B-96EE-883AE0B15755}"/>
    <cellStyle name="Normal 6 5 9 2 4 2 2 2" xfId="6916" xr:uid="{AF1231AE-4A93-47CE-8656-119C389640B9}"/>
    <cellStyle name="Normal 6 5 9 2 4 2 3" xfId="6917" xr:uid="{58856138-E452-49F6-B73B-83D929FACC30}"/>
    <cellStyle name="Normal 6 5 9 2 4 3" xfId="3230" xr:uid="{879C1487-0483-49F1-B2C7-E1111FBCCCE0}"/>
    <cellStyle name="Normal 6 5 9 2 4 3 2" xfId="3231" xr:uid="{B97E29DE-A8A4-4DE0-B397-5D4DD7DBBBE4}"/>
    <cellStyle name="Normal 6 5 9 2 4 3 2 2" xfId="6918" xr:uid="{050BF74E-1574-4B71-BDAE-2487869139D4}"/>
    <cellStyle name="Normal 6 5 9 2 4 3 3" xfId="6919" xr:uid="{A72648F6-16A4-42CD-8EA6-50F0997FEEC8}"/>
    <cellStyle name="Normal 6 5 9 2 4 4" xfId="3232" xr:uid="{3525BDC3-530F-4495-AFB3-BEB135D319A9}"/>
    <cellStyle name="Normal 6 5 9 2 4 4 2" xfId="6920" xr:uid="{8FE47991-BCE2-4C91-97F8-D953F3177117}"/>
    <cellStyle name="Normal 6 5 9 2 4 5" xfId="4344" xr:uid="{4528BBE2-6B1A-4997-9E36-9955626ADBF5}"/>
    <cellStyle name="Normal 6 5 9 2 5" xfId="3233" xr:uid="{B7346EF9-8B74-41D8-B4FD-475A466A9E67}"/>
    <cellStyle name="Normal 6 5 9 2 5 2" xfId="3234" xr:uid="{2DC32710-3E23-499A-8F91-557877E2E231}"/>
    <cellStyle name="Normal 6 5 9 2 5 2 2" xfId="6921" xr:uid="{FF2FA872-0084-4157-8154-E70F6580F438}"/>
    <cellStyle name="Normal 6 5 9 2 5 3" xfId="6922" xr:uid="{D1F0D4A2-F838-427A-BF26-05E316B31B4D}"/>
    <cellStyle name="Normal 6 5 9 2 6" xfId="3235" xr:uid="{768F5E8D-23D7-412D-9833-ED96286DAD1C}"/>
    <cellStyle name="Normal 6 5 9 2 6 2" xfId="6923" xr:uid="{0718F470-D327-4F51-B377-6B2FADCB3741}"/>
    <cellStyle name="Normal 6 5 9 2 7" xfId="4345" xr:uid="{BD1329FC-FBB9-4ABF-8463-1A09B83BF64B}"/>
    <cellStyle name="Normal 6 5 9 3" xfId="692" xr:uid="{AFB4284A-AAC3-4FD6-812E-8F928801EB0C}"/>
    <cellStyle name="Normal 6 5 9 3 2" xfId="3236" xr:uid="{038E1FAC-E553-4607-83AE-865705B57EAA}"/>
    <cellStyle name="Normal 6 5 9 3 2 2" xfId="3237" xr:uid="{A2CB2362-AAE7-4BDC-B46C-BAF46E910FEE}"/>
    <cellStyle name="Normal 6 5 9 3 2 2 2" xfId="6924" xr:uid="{57CDDC14-D508-4E1C-AFA9-61C06DE3266E}"/>
    <cellStyle name="Normal 6 5 9 3 2 3" xfId="6925" xr:uid="{22678E46-AE0F-485C-AD54-BF15355E567E}"/>
    <cellStyle name="Normal 6 5 9 3 3" xfId="3238" xr:uid="{A4FC725A-B030-4A2F-8706-FB41BA8A8C75}"/>
    <cellStyle name="Normal 6 5 9 3 3 2" xfId="6926" xr:uid="{4F188965-79D5-4388-B4F6-3641C37A9681}"/>
    <cellStyle name="Normal 6 5 9 3 4" xfId="4346" xr:uid="{F63F380B-7836-468F-AD76-1CF49DDBFDB1}"/>
    <cellStyle name="Normal 6 5 9 4" xfId="3239" xr:uid="{218DEF99-B4CB-4FBC-8F0F-5CE92E4146BB}"/>
    <cellStyle name="Normal 6 5 9 4 2" xfId="3240" xr:uid="{79704EBF-784C-4F4A-9332-6A5F95B75B2B}"/>
    <cellStyle name="Normal 6 5 9 4 2 2" xfId="6927" xr:uid="{8DF2CF2F-5B63-4530-A4C7-97BF8ECBE5BC}"/>
    <cellStyle name="Normal 6 5 9 4 3" xfId="6928" xr:uid="{485A543F-C2E1-4C80-B8AE-1EF77C17F0B3}"/>
    <cellStyle name="Normal 6 5 9 5" xfId="3241" xr:uid="{95C5A695-B253-4A41-9289-0C7E763C5302}"/>
    <cellStyle name="Normal 6 5 9 5 2" xfId="6929" xr:uid="{7F2F1960-3D06-446F-AC71-317D9FB70EA8}"/>
    <cellStyle name="Normal 6 5 9 6" xfId="4347" xr:uid="{A7AF7714-D695-4F5C-B9C8-15C92A162609}"/>
    <cellStyle name="Normal 6 6" xfId="340" xr:uid="{8663C938-C7CA-42A0-9D66-8014FFAE7978}"/>
    <cellStyle name="Normal 6 6 10" xfId="3242" xr:uid="{FE08CB85-DA37-45B4-ACC7-6D674F037F92}"/>
    <cellStyle name="Normal 6 6 10 2" xfId="3243" xr:uid="{A0D285FE-5351-4409-ACAA-559184ECB7AD}"/>
    <cellStyle name="Normal 6 6 10 2 2" xfId="6930" xr:uid="{D4A8A58A-65D1-4BB5-A30B-5660CF77996F}"/>
    <cellStyle name="Normal 6 6 10 3" xfId="6931" xr:uid="{50AE6E78-F466-4CD2-BB7E-AD5CDD99B3AD}"/>
    <cellStyle name="Normal 6 6 11" xfId="3244" xr:uid="{285BE0B5-CCEB-4609-9344-902C61220CCE}"/>
    <cellStyle name="Normal 6 6 11 2" xfId="3245" xr:uid="{1B643453-5801-4845-9559-30010AEACD94}"/>
    <cellStyle name="Normal 6 6 11 2 2" xfId="6932" xr:uid="{5F43F7E1-3D58-490A-A38A-B2E9E3153C5C}"/>
    <cellStyle name="Normal 6 6 11 3" xfId="6933" xr:uid="{2AC21677-2D8D-4ABA-AF0D-9E81ED3371C0}"/>
    <cellStyle name="Normal 6 6 12" xfId="3246" xr:uid="{0D39312D-51D7-4284-960D-12A7D0590B83}"/>
    <cellStyle name="Normal 6 6 12 2" xfId="6934" xr:uid="{F7F7FD55-87FF-443B-9203-F078AA228FFA}"/>
    <cellStyle name="Normal 6 6 13" xfId="4348" xr:uid="{070EAD61-CE1E-4C92-A494-7D143540F301}"/>
    <cellStyle name="Normal 6 6 14" xfId="8899" xr:uid="{9102BE3F-5A56-4111-A3B0-D546D17D29D5}"/>
    <cellStyle name="Normal 6 6 2" xfId="341" xr:uid="{8B644D60-77EB-47D1-A427-693E02D6DEB8}"/>
    <cellStyle name="Normal 6 6 2 2" xfId="342" xr:uid="{433D71BB-73EE-417E-9A28-465D5C3A9435}"/>
    <cellStyle name="Normal 6 6 2 2 2" xfId="343" xr:uid="{A5AF8686-95CE-46B4-A130-D1F1B8575613}"/>
    <cellStyle name="Normal 6 6 2 2 2 2" xfId="698" xr:uid="{C8A6CA9B-28AF-40F0-ABF4-70111253CC43}"/>
    <cellStyle name="Normal 6 6 2 2 2 2 2" xfId="3247" xr:uid="{349E7754-546B-4CCE-9971-7E07DB31517F}"/>
    <cellStyle name="Normal 6 6 2 2 2 2 2 2" xfId="3248" xr:uid="{6CBE37A1-CF55-4ED5-9A61-4DF2B76155D7}"/>
    <cellStyle name="Normal 6 6 2 2 2 2 2 2 2" xfId="6935" xr:uid="{CE9F3D90-12E4-48AB-8136-3C8556204C94}"/>
    <cellStyle name="Normal 6 6 2 2 2 2 2 3" xfId="6936" xr:uid="{AD2CFF53-7E8B-4F10-8D36-83C10E8DCAC8}"/>
    <cellStyle name="Normal 6 6 2 2 2 2 3" xfId="3249" xr:uid="{BCA26F0D-A4EB-4F8C-B0AF-2F004B987CA8}"/>
    <cellStyle name="Normal 6 6 2 2 2 2 3 2" xfId="6937" xr:uid="{E7FAC978-4FB1-4544-A0FC-59FB6D04A1A4}"/>
    <cellStyle name="Normal 6 6 2 2 2 2 4" xfId="4349" xr:uid="{E7946AF5-9890-43EF-B90C-4B7268921933}"/>
    <cellStyle name="Normal 6 6 2 2 2 3" xfId="3250" xr:uid="{5AEB122E-8936-4EAA-AED9-3A97C2D64C14}"/>
    <cellStyle name="Normal 6 6 2 2 2 3 2" xfId="3251" xr:uid="{47F6347F-3B4A-4C9F-AAA9-A35D50FC94F7}"/>
    <cellStyle name="Normal 6 6 2 2 2 3 2 2" xfId="6938" xr:uid="{D1C12AE9-024B-49A1-AE0F-F05DD1FD440C}"/>
    <cellStyle name="Normal 6 6 2 2 2 3 3" xfId="6939" xr:uid="{E1B90E97-6479-43A3-AF9A-9189B2CA5E8A}"/>
    <cellStyle name="Normal 6 6 2 2 2 4" xfId="3252" xr:uid="{68187B13-64A2-4AC8-9BF4-1B380D142D05}"/>
    <cellStyle name="Normal 6 6 2 2 2 4 2" xfId="6940" xr:uid="{75AE6B0E-4010-494F-A716-CE5DEF66B79B}"/>
    <cellStyle name="Normal 6 6 2 2 2 5" xfId="4350" xr:uid="{02F5B362-066C-44C3-AD2D-906F523B1255}"/>
    <cellStyle name="Normal 6 6 2 2 3" xfId="697" xr:uid="{9A104704-9A46-432A-9249-D74235F8B779}"/>
    <cellStyle name="Normal 6 6 2 2 3 2" xfId="3253" xr:uid="{D9F75302-E959-4530-A06D-7BEED8FBA2AD}"/>
    <cellStyle name="Normal 6 6 2 2 3 2 2" xfId="3254" xr:uid="{CA8AE551-D54B-456A-984D-F821FAB2BA72}"/>
    <cellStyle name="Normal 6 6 2 2 3 2 2 2" xfId="6941" xr:uid="{2EB42F60-C6A5-4764-A1F7-156A958EB8B2}"/>
    <cellStyle name="Normal 6 6 2 2 3 2 3" xfId="6942" xr:uid="{38D71036-0BA1-4047-83EC-9263843B9140}"/>
    <cellStyle name="Normal 6 6 2 2 3 3" xfId="3255" xr:uid="{DA5C3A44-81B7-4D00-8B3F-BB92EE5039DB}"/>
    <cellStyle name="Normal 6 6 2 2 3 3 2" xfId="6943" xr:uid="{0E1BAB60-8F03-4BD1-B595-5D20B28749F3}"/>
    <cellStyle name="Normal 6 6 2 2 3 4" xfId="4351" xr:uid="{C44E5901-7BC5-428C-ABA4-1A00FE784376}"/>
    <cellStyle name="Normal 6 6 2 2 4" xfId="3256" xr:uid="{5A516619-E221-43AE-8293-D32E138A091C}"/>
    <cellStyle name="Normal 6 6 2 2 4 2" xfId="3257" xr:uid="{92D7910B-86F2-42D9-8ADF-4B3C50E67A83}"/>
    <cellStyle name="Normal 6 6 2 2 4 2 2" xfId="6944" xr:uid="{36EA9132-FA4B-47FC-AE22-41FF02395F83}"/>
    <cellStyle name="Normal 6 6 2 2 4 3" xfId="6945" xr:uid="{4C5512E4-6502-4B21-9D8F-1F8D79D93781}"/>
    <cellStyle name="Normal 6 6 2 2 5" xfId="3258" xr:uid="{90D392A0-30BF-4C9F-9DEF-387C197F2E56}"/>
    <cellStyle name="Normal 6 6 2 2 5 2" xfId="6946" xr:uid="{1A7256A8-1ED9-42D9-8B02-ABC92A566CE4}"/>
    <cellStyle name="Normal 6 6 2 2 6" xfId="4352" xr:uid="{21397E9A-0A2F-4402-8577-5237DCE6E73A}"/>
    <cellStyle name="Normal 6 6 2 3" xfId="344" xr:uid="{FBDD33B7-2A69-4BEC-8BBA-BA04603B4E12}"/>
    <cellStyle name="Normal 6 6 2 3 2" xfId="699" xr:uid="{7A0F0EDE-BEF3-4E39-AAE8-8A4BACBA7225}"/>
    <cellStyle name="Normal 6 6 2 3 2 2" xfId="3259" xr:uid="{F105F3EB-8D94-4F6D-AB69-258471D64CDB}"/>
    <cellStyle name="Normal 6 6 2 3 2 2 2" xfId="3260" xr:uid="{CF314A25-04D2-495A-826E-1EA19497E98D}"/>
    <cellStyle name="Normal 6 6 2 3 2 2 2 2" xfId="6947" xr:uid="{3BAD59BA-1807-47F2-B87C-B196607B98AD}"/>
    <cellStyle name="Normal 6 6 2 3 2 2 3" xfId="6948" xr:uid="{44950B64-DA06-4FB8-A528-39F1E44A3302}"/>
    <cellStyle name="Normal 6 6 2 3 2 3" xfId="3261" xr:uid="{A2FAC13D-387A-4CF9-B564-E032C7111733}"/>
    <cellStyle name="Normal 6 6 2 3 2 3 2" xfId="6949" xr:uid="{CB0A16B3-D64C-4FDC-8286-99C4E4C4645B}"/>
    <cellStyle name="Normal 6 6 2 3 2 4" xfId="4353" xr:uid="{D73E6155-A999-460B-BD35-A78B3D6BDC7B}"/>
    <cellStyle name="Normal 6 6 2 3 3" xfId="3262" xr:uid="{550EA97C-DBD8-4AB8-8B3D-0F4385C2C1DB}"/>
    <cellStyle name="Normal 6 6 2 3 3 2" xfId="3263" xr:uid="{8D14624E-6B1D-45BF-BA08-E5345DAB52A4}"/>
    <cellStyle name="Normal 6 6 2 3 3 2 2" xfId="6950" xr:uid="{E565F157-A581-4C90-B0F0-B6CDC9FECA7C}"/>
    <cellStyle name="Normal 6 6 2 3 3 3" xfId="6951" xr:uid="{A47E67FE-D4D0-4D33-BF11-AF3D79DA6DD9}"/>
    <cellStyle name="Normal 6 6 2 3 4" xfId="3264" xr:uid="{AC2BF13C-8F32-45FD-AA2B-8FF9F17F54EB}"/>
    <cellStyle name="Normal 6 6 2 3 4 2" xfId="6952" xr:uid="{D7BEBCC6-A276-4FB1-B4B1-12A16A7D4D45}"/>
    <cellStyle name="Normal 6 6 2 3 5" xfId="4354" xr:uid="{8A63E420-8373-4F34-B66D-E67B5FD0EE74}"/>
    <cellStyle name="Normal 6 6 2 4" xfId="696" xr:uid="{6717216E-95A3-4EA0-8241-755A3E983A8A}"/>
    <cellStyle name="Normal 6 6 2 4 2" xfId="3265" xr:uid="{693B2D6B-6417-4B13-B706-53E13A4980E7}"/>
    <cellStyle name="Normal 6 6 2 4 2 2" xfId="3266" xr:uid="{D96F9CF0-6B4C-43F5-B371-067101B65C4A}"/>
    <cellStyle name="Normal 6 6 2 4 2 2 2" xfId="6953" xr:uid="{07DA08E8-E703-432B-8685-2AE7285F0A15}"/>
    <cellStyle name="Normal 6 6 2 4 2 3" xfId="6954" xr:uid="{327F1100-0F79-4DE4-9491-D0AE516B1181}"/>
    <cellStyle name="Normal 6 6 2 4 3" xfId="3267" xr:uid="{F1E924D7-C7E2-44B9-B944-80898C893B03}"/>
    <cellStyle name="Normal 6 6 2 4 3 2" xfId="6955" xr:uid="{F6473883-6A25-411B-94FD-636E19504FBB}"/>
    <cellStyle name="Normal 6 6 2 4 4" xfId="4355" xr:uid="{FFAA3B83-4943-4F6E-8C92-5175349BCF32}"/>
    <cellStyle name="Normal 6 6 2 5" xfId="3268" xr:uid="{228DF9CB-DDF7-40C3-B83E-6DBD0979AC51}"/>
    <cellStyle name="Normal 6 6 2 5 2" xfId="3269" xr:uid="{F5355D26-C489-41FF-B947-09F62623D1A7}"/>
    <cellStyle name="Normal 6 6 2 5 2 2" xfId="6956" xr:uid="{E1B73475-4F51-435C-BE36-DA9B303D1A68}"/>
    <cellStyle name="Normal 6 6 2 5 3" xfId="6957" xr:uid="{E52D50EF-63A3-448C-9189-92A390583DA8}"/>
    <cellStyle name="Normal 6 6 2 6" xfId="3270" xr:uid="{1D5E024E-E8ED-4339-A0F3-3B3ADE207470}"/>
    <cellStyle name="Normal 6 6 2 6 2" xfId="6958" xr:uid="{14B04E39-D213-4FFE-8EAB-A86A4045E2B3}"/>
    <cellStyle name="Normal 6 6 2 7" xfId="4356" xr:uid="{91F184A9-988C-45B0-9F2A-52D0FB9A594C}"/>
    <cellStyle name="Normal 6 6 3" xfId="345" xr:uid="{760D5614-CE6B-4C34-AF92-D2980619E5FE}"/>
    <cellStyle name="Normal 6 6 3 2" xfId="346" xr:uid="{C41ADF71-028C-4248-8020-2AB2DA0B95EC}"/>
    <cellStyle name="Normal 6 6 3 2 2" xfId="347" xr:uid="{DC2B0F1D-61CB-4EC1-ACF7-03AFB9F5FB49}"/>
    <cellStyle name="Normal 6 6 3 2 2 2" xfId="702" xr:uid="{8D9945FC-3D90-42AC-AD67-08C947DF27DB}"/>
    <cellStyle name="Normal 6 6 3 2 2 2 2" xfId="3271" xr:uid="{9202128B-5DA4-42ED-94F5-EE3352FA4B36}"/>
    <cellStyle name="Normal 6 6 3 2 2 2 2 2" xfId="3272" xr:uid="{17D08199-EAA4-4EEA-91C8-A8E44755F20D}"/>
    <cellStyle name="Normal 6 6 3 2 2 2 2 2 2" xfId="6959" xr:uid="{753740D6-A445-433E-BD3D-F90EC7FBEC28}"/>
    <cellStyle name="Normal 6 6 3 2 2 2 2 3" xfId="6960" xr:uid="{791EB3ED-9369-4980-925C-34B3B85DB19C}"/>
    <cellStyle name="Normal 6 6 3 2 2 2 3" xfId="3273" xr:uid="{5CE0BD13-32B6-49D5-A876-4905F1CF3F51}"/>
    <cellStyle name="Normal 6 6 3 2 2 2 3 2" xfId="6961" xr:uid="{1C9D675D-06F1-47C7-9A92-C314D8A5C1A1}"/>
    <cellStyle name="Normal 6 6 3 2 2 2 4" xfId="4357" xr:uid="{407F1C05-AA9A-45A2-B601-55B37342AB96}"/>
    <cellStyle name="Normal 6 6 3 2 2 3" xfId="3274" xr:uid="{59E38AE3-0ED6-4BF5-9A9E-15185E74EDF3}"/>
    <cellStyle name="Normal 6 6 3 2 2 3 2" xfId="3275" xr:uid="{731FD7B7-A459-4F7D-A98B-04BC7FDE2A25}"/>
    <cellStyle name="Normal 6 6 3 2 2 3 2 2" xfId="6962" xr:uid="{390CA4DC-A8DA-4A07-997F-C4E61F92FCEF}"/>
    <cellStyle name="Normal 6 6 3 2 2 3 3" xfId="6963" xr:uid="{2B3EF5FD-1F7D-4448-86F9-CC53737AE7A5}"/>
    <cellStyle name="Normal 6 6 3 2 2 4" xfId="3276" xr:uid="{814F7533-F5E4-451B-8005-D21F351130E9}"/>
    <cellStyle name="Normal 6 6 3 2 2 4 2" xfId="6964" xr:uid="{9A7E27DB-DD78-4954-A02E-860BAE3A6BC3}"/>
    <cellStyle name="Normal 6 6 3 2 2 5" xfId="4358" xr:uid="{8062BD38-1E0C-4CB6-99AE-9B0A418FA52E}"/>
    <cellStyle name="Normal 6 6 3 2 3" xfId="701" xr:uid="{710E8FBA-FDD1-44D7-A91A-98FC9DF2DA2F}"/>
    <cellStyle name="Normal 6 6 3 2 3 2" xfId="3277" xr:uid="{6B497094-0254-411D-B4A3-584E545C319B}"/>
    <cellStyle name="Normal 6 6 3 2 3 2 2" xfId="3278" xr:uid="{0E8F477C-ADAC-4AA1-A063-AA0F7EC1DEC7}"/>
    <cellStyle name="Normal 6 6 3 2 3 2 2 2" xfId="6965" xr:uid="{E97BDC66-EFE6-4560-9234-04968ADBB9A4}"/>
    <cellStyle name="Normal 6 6 3 2 3 2 3" xfId="6966" xr:uid="{DF809227-E244-4BB0-B851-328C3CA58390}"/>
    <cellStyle name="Normal 6 6 3 2 3 3" xfId="3279" xr:uid="{8945D5C7-BE00-460D-BB19-E2A26209C9AF}"/>
    <cellStyle name="Normal 6 6 3 2 3 3 2" xfId="6967" xr:uid="{98EE986F-2433-4C6A-AF6F-C42F18C3263D}"/>
    <cellStyle name="Normal 6 6 3 2 3 4" xfId="4359" xr:uid="{D37E13FF-1388-4A66-BAE7-BD6A2DBA444C}"/>
    <cellStyle name="Normal 6 6 3 2 4" xfId="3280" xr:uid="{5AE04527-E2FC-4D19-84ED-296FD30D2617}"/>
    <cellStyle name="Normal 6 6 3 2 4 2" xfId="3281" xr:uid="{60FAC10B-EF77-4AB9-9867-99714C7A21E3}"/>
    <cellStyle name="Normal 6 6 3 2 4 2 2" xfId="6968" xr:uid="{0167C9D6-E1E5-4540-B82A-5F5CE12A74FE}"/>
    <cellStyle name="Normal 6 6 3 2 4 3" xfId="6969" xr:uid="{7F9CD379-BC8E-45EC-8A13-03CB8EC4E6B4}"/>
    <cellStyle name="Normal 6 6 3 2 5" xfId="3282" xr:uid="{8194A92E-684B-409D-93E0-30B23D211D43}"/>
    <cellStyle name="Normal 6 6 3 2 5 2" xfId="6970" xr:uid="{560B4D33-716D-4E18-B473-FFA1525461D4}"/>
    <cellStyle name="Normal 6 6 3 2 6" xfId="4360" xr:uid="{4EF6383A-D397-4687-8E2F-19797C7E0594}"/>
    <cellStyle name="Normal 6 6 3 3" xfId="348" xr:uid="{F49B3603-C937-42F5-AA02-3ACE388228E3}"/>
    <cellStyle name="Normal 6 6 3 3 2" xfId="703" xr:uid="{90F953DC-4DB5-4031-AF97-E760926E72E2}"/>
    <cellStyle name="Normal 6 6 3 3 2 2" xfId="3283" xr:uid="{502930CD-5D44-49BD-977F-B7B7C2EE2121}"/>
    <cellStyle name="Normal 6 6 3 3 2 2 2" xfId="3284" xr:uid="{8485B0D8-8659-4D1E-B772-D9A4BBA90C74}"/>
    <cellStyle name="Normal 6 6 3 3 2 2 2 2" xfId="6971" xr:uid="{5A25250A-DDAC-43DB-B95E-22F7AF24AB23}"/>
    <cellStyle name="Normal 6 6 3 3 2 2 3" xfId="6972" xr:uid="{790B21BB-979F-4E3C-8313-09D970573BE9}"/>
    <cellStyle name="Normal 6 6 3 3 2 3" xfId="3285" xr:uid="{DAB03414-B4E5-40EF-8A54-EE3DABB92928}"/>
    <cellStyle name="Normal 6 6 3 3 2 3 2" xfId="6973" xr:uid="{46309D72-DAD5-432C-ABF1-C7A86FDC41DA}"/>
    <cellStyle name="Normal 6 6 3 3 2 4" xfId="4361" xr:uid="{3B4BDEC3-E88F-4D31-B069-0995E8A5011C}"/>
    <cellStyle name="Normal 6 6 3 3 3" xfId="3286" xr:uid="{AF9DF11C-D1CB-4743-A6BD-0BCFC6A564E5}"/>
    <cellStyle name="Normal 6 6 3 3 3 2" xfId="3287" xr:uid="{E3DFE9C2-161A-4A7E-B8E6-AF35E24B3C7A}"/>
    <cellStyle name="Normal 6 6 3 3 3 2 2" xfId="6974" xr:uid="{6286F087-732C-4595-B6AD-FC0AC998D79D}"/>
    <cellStyle name="Normal 6 6 3 3 3 3" xfId="6975" xr:uid="{0FEEB11E-8906-4D0E-A2BB-5F54FC3FD485}"/>
    <cellStyle name="Normal 6 6 3 3 4" xfId="3288" xr:uid="{01FC9384-2B58-42E1-A023-3F836378AAE9}"/>
    <cellStyle name="Normal 6 6 3 3 4 2" xfId="6976" xr:uid="{127022BD-8C53-4ED7-B201-07B1D38FAD77}"/>
    <cellStyle name="Normal 6 6 3 3 5" xfId="4362" xr:uid="{4F2EB15C-A4B5-42F7-9304-B66AF0BC7FAB}"/>
    <cellStyle name="Normal 6 6 3 4" xfId="700" xr:uid="{8311647C-2713-4E2F-9645-6E3F5FEEDC86}"/>
    <cellStyle name="Normal 6 6 3 4 2" xfId="3289" xr:uid="{10A7EFB6-6984-4B3E-BF18-5D646A9BDE43}"/>
    <cellStyle name="Normal 6 6 3 4 2 2" xfId="3290" xr:uid="{EA27AC36-1FA6-4F5D-913C-BDFE72E8AE0B}"/>
    <cellStyle name="Normal 6 6 3 4 2 2 2" xfId="6977" xr:uid="{37687F8A-6557-4E1F-8993-D7B88D2AC8EB}"/>
    <cellStyle name="Normal 6 6 3 4 2 3" xfId="6978" xr:uid="{7289E757-4C12-4659-8232-D9EE3B3A5362}"/>
    <cellStyle name="Normal 6 6 3 4 3" xfId="3291" xr:uid="{96162F58-325C-4C2F-958A-2E6739D6B06D}"/>
    <cellStyle name="Normal 6 6 3 4 3 2" xfId="6979" xr:uid="{C83B536F-D495-4681-9FF5-ED5DB48869D1}"/>
    <cellStyle name="Normal 6 6 3 4 4" xfId="4363" xr:uid="{50AB6309-79AF-474B-9259-81C6192EE4D9}"/>
    <cellStyle name="Normal 6 6 3 5" xfId="3292" xr:uid="{6BE207B4-8667-4A17-A21B-E64A373D2702}"/>
    <cellStyle name="Normal 6 6 3 5 2" xfId="3293" xr:uid="{5AE3DA5C-B7E1-4228-B122-B71BA0945571}"/>
    <cellStyle name="Normal 6 6 3 5 2 2" xfId="6980" xr:uid="{8964E9CD-5B3B-4EF3-9543-BA2DC8AD5719}"/>
    <cellStyle name="Normal 6 6 3 5 3" xfId="6981" xr:uid="{36D9E8D6-8345-46A4-BBA9-ED08C0AAFF93}"/>
    <cellStyle name="Normal 6 6 3 6" xfId="3294" xr:uid="{8AB87CA2-E363-4463-9032-EE634FC65E57}"/>
    <cellStyle name="Normal 6 6 3 6 2" xfId="6982" xr:uid="{FD55DBCF-6484-4E20-B7F9-5DDC5C0A8F5E}"/>
    <cellStyle name="Normal 6 6 3 7" xfId="4364" xr:uid="{6721DD23-5BEF-4EA9-83E8-747F3CF5DE9F}"/>
    <cellStyle name="Normal 6 6 4" xfId="349" xr:uid="{E1E3764F-B2BF-4EFA-AFDE-7F443F0CA5CD}"/>
    <cellStyle name="Normal 6 6 4 2" xfId="350" xr:uid="{9A89FC39-3EAC-48CA-85CD-777ED593AD64}"/>
    <cellStyle name="Normal 6 6 4 2 2" xfId="705" xr:uid="{0D551ECA-C894-4931-A759-41331E51C412}"/>
    <cellStyle name="Normal 6 6 4 2 2 2" xfId="3295" xr:uid="{833E4358-A14D-4C3C-AB3A-5698E28AA44F}"/>
    <cellStyle name="Normal 6 6 4 2 2 2 2" xfId="3296" xr:uid="{2807AE95-4FDD-482F-AA4A-83C708F851FB}"/>
    <cellStyle name="Normal 6 6 4 2 2 2 2 2" xfId="6983" xr:uid="{B4F1664D-E45C-43D2-B2BB-55B9BA2BFBEC}"/>
    <cellStyle name="Normal 6 6 4 2 2 2 3" xfId="6984" xr:uid="{440543D9-A2D1-42D7-9B89-92041B3F1837}"/>
    <cellStyle name="Normal 6 6 4 2 2 3" xfId="3297" xr:uid="{0A419DBF-72B1-46C7-9350-77A87C083C32}"/>
    <cellStyle name="Normal 6 6 4 2 2 3 2" xfId="6985" xr:uid="{35827B28-CEFE-4EA9-A01D-30D9E987C9E8}"/>
    <cellStyle name="Normal 6 6 4 2 2 4" xfId="4365" xr:uid="{8110B76C-F103-4894-80F6-3A985A4C9807}"/>
    <cellStyle name="Normal 6 6 4 2 3" xfId="3298" xr:uid="{D379ADA1-8D9B-43CD-AF39-0092E4031F70}"/>
    <cellStyle name="Normal 6 6 4 2 3 2" xfId="3299" xr:uid="{7791D970-43AE-46A4-97F7-AD7B5936BA3B}"/>
    <cellStyle name="Normal 6 6 4 2 3 2 2" xfId="6986" xr:uid="{C4E74C29-7164-44CB-A630-D3EC20961769}"/>
    <cellStyle name="Normal 6 6 4 2 3 3" xfId="6987" xr:uid="{2B481964-8F8C-4A61-9873-2DAEFEAB6707}"/>
    <cellStyle name="Normal 6 6 4 2 4" xfId="3300" xr:uid="{614B5838-59C3-4066-9D27-7C1F2D8C4E0A}"/>
    <cellStyle name="Normal 6 6 4 2 4 2" xfId="6988" xr:uid="{6C75A44F-B533-4D05-BB76-0E8159DA414D}"/>
    <cellStyle name="Normal 6 6 4 2 5" xfId="4366" xr:uid="{80B4A1DA-F90C-441B-A033-B41CEFEEA842}"/>
    <cellStyle name="Normal 6 6 4 3" xfId="704" xr:uid="{203DD796-7075-4525-B18E-17B51DBC4B79}"/>
    <cellStyle name="Normal 6 6 4 3 2" xfId="3301" xr:uid="{4F5F25B7-E0F8-437A-94F7-AA3695DFCC22}"/>
    <cellStyle name="Normal 6 6 4 3 2 2" xfId="3302" xr:uid="{8114D4FD-3112-476B-849D-1D295B475AB3}"/>
    <cellStyle name="Normal 6 6 4 3 2 2 2" xfId="6989" xr:uid="{C1F70F28-21AC-4197-A3E8-FF6B0D1521EA}"/>
    <cellStyle name="Normal 6 6 4 3 2 3" xfId="6990" xr:uid="{056CC546-F163-4733-9F20-65A162F7AF0F}"/>
    <cellStyle name="Normal 6 6 4 3 3" xfId="3303" xr:uid="{670F2197-8B20-4150-AC3F-C4903649B8CC}"/>
    <cellStyle name="Normal 6 6 4 3 3 2" xfId="6991" xr:uid="{718DB645-7058-4E91-A561-0C5593124E29}"/>
    <cellStyle name="Normal 6 6 4 3 4" xfId="4367" xr:uid="{BB67FFEF-25DF-47F6-8037-85595FCB0FEB}"/>
    <cellStyle name="Normal 6 6 4 4" xfId="3304" xr:uid="{4B24D77E-87D5-438D-9355-E4D3E7680B2F}"/>
    <cellStyle name="Normal 6 6 4 4 2" xfId="3305" xr:uid="{052BDFB2-C30C-4785-BF37-AE0B0F8857C0}"/>
    <cellStyle name="Normal 6 6 4 4 2 2" xfId="6992" xr:uid="{14B409F3-D1EF-4131-AC01-460D85832A7B}"/>
    <cellStyle name="Normal 6 6 4 4 3" xfId="6993" xr:uid="{7D299B68-A320-488A-B408-C20C31E47607}"/>
    <cellStyle name="Normal 6 6 4 5" xfId="3306" xr:uid="{510A5098-18A0-49ED-B2B0-DE8F52C8EA71}"/>
    <cellStyle name="Normal 6 6 4 5 2" xfId="6994" xr:uid="{8995D717-F8E2-4F55-A1FF-FCF539689EBC}"/>
    <cellStyle name="Normal 6 6 4 6" xfId="4368" xr:uid="{174906B4-E40A-4D70-9EB4-6EFAF086ABE2}"/>
    <cellStyle name="Normal 6 6 5" xfId="351" xr:uid="{2ED65A29-7AF6-4356-8F5C-85D16FA9C6AE}"/>
    <cellStyle name="Normal 6 6 5 2" xfId="352" xr:uid="{07A4A8F0-F9D2-4440-98E4-8588BC8B3C45}"/>
    <cellStyle name="Normal 6 6 5 2 2" xfId="707" xr:uid="{3D34D0F9-6E07-417D-B688-CB6503029D8B}"/>
    <cellStyle name="Normal 6 6 5 2 2 2" xfId="3307" xr:uid="{43C268D7-6AA3-4C45-889C-E27F04F37CF1}"/>
    <cellStyle name="Normal 6 6 5 2 2 2 2" xfId="3308" xr:uid="{E7951CA0-1A4B-4C14-8530-D3C3E346F579}"/>
    <cellStyle name="Normal 6 6 5 2 2 2 2 2" xfId="6995" xr:uid="{C5AF15F7-5FFB-4A51-911A-281DCB7AC349}"/>
    <cellStyle name="Normal 6 6 5 2 2 2 3" xfId="6996" xr:uid="{A7DD68F5-0FCA-42C0-9D0E-C582A4E3C5F8}"/>
    <cellStyle name="Normal 6 6 5 2 2 3" xfId="3309" xr:uid="{759F4A90-5A8A-4630-8965-A7D6404118A9}"/>
    <cellStyle name="Normal 6 6 5 2 2 3 2" xfId="6997" xr:uid="{5F5043AE-3722-4C56-A0F7-6EEFC0A285D5}"/>
    <cellStyle name="Normal 6 6 5 2 2 4" xfId="4369" xr:uid="{40638FE1-96AA-4956-8F91-0CC32EB792F1}"/>
    <cellStyle name="Normal 6 6 5 2 3" xfId="3310" xr:uid="{718A497E-1EC5-4FB6-AD02-823734947383}"/>
    <cellStyle name="Normal 6 6 5 2 3 2" xfId="3311" xr:uid="{1A8329BD-9E14-448B-BDDF-1837FEBD2384}"/>
    <cellStyle name="Normal 6 6 5 2 3 2 2" xfId="6998" xr:uid="{FF8E7C95-ADED-42BC-8984-16721B3EA984}"/>
    <cellStyle name="Normal 6 6 5 2 3 3" xfId="6999" xr:uid="{7A5FD5C7-0B4D-4594-B71F-4B8DB09CAC61}"/>
    <cellStyle name="Normal 6 6 5 2 4" xfId="3312" xr:uid="{DA78D208-D8C8-420C-94F9-38CA1CA41F8B}"/>
    <cellStyle name="Normal 6 6 5 2 4 2" xfId="7000" xr:uid="{B450EAF7-7BDE-4844-BF37-E2346DE2FEAF}"/>
    <cellStyle name="Normal 6 6 5 2 5" xfId="4370" xr:uid="{CB161254-6563-4369-8C08-EBCFE2E0FF63}"/>
    <cellStyle name="Normal 6 6 5 3" xfId="706" xr:uid="{FD60F8CC-FE1F-4D0E-89C2-25A383F9721C}"/>
    <cellStyle name="Normal 6 6 5 3 2" xfId="3313" xr:uid="{94325BFF-FECB-4412-9AED-632E23A65AE7}"/>
    <cellStyle name="Normal 6 6 5 3 2 2" xfId="3314" xr:uid="{20DC4A5D-5880-4D12-8768-86B18E89A85F}"/>
    <cellStyle name="Normal 6 6 5 3 2 2 2" xfId="7001" xr:uid="{F427B612-4524-40D3-8397-CF949846D48B}"/>
    <cellStyle name="Normal 6 6 5 3 2 3" xfId="7002" xr:uid="{B944E0E2-4234-4FD7-B8A1-B093489BE2F1}"/>
    <cellStyle name="Normal 6 6 5 3 3" xfId="3315" xr:uid="{3E0110F1-2FC1-444E-A922-6427BD41A338}"/>
    <cellStyle name="Normal 6 6 5 3 3 2" xfId="7003" xr:uid="{AEB92F99-7FBB-4296-B59F-601DF22B9EED}"/>
    <cellStyle name="Normal 6 6 5 3 4" xfId="4371" xr:uid="{93FE9AD9-96B4-4A2D-B4DD-ABEF982ABD1B}"/>
    <cellStyle name="Normal 6 6 5 4" xfId="3316" xr:uid="{7F7E1968-B230-4177-BD08-C4D1418CF508}"/>
    <cellStyle name="Normal 6 6 5 4 2" xfId="3317" xr:uid="{370C5AF7-3EAF-4F87-A128-751584EEBB8D}"/>
    <cellStyle name="Normal 6 6 5 4 2 2" xfId="7004" xr:uid="{B030F6EC-6E04-4862-A6F4-3E4E7ACFD0FA}"/>
    <cellStyle name="Normal 6 6 5 4 3" xfId="7005" xr:uid="{ECFD5EDF-C6F3-4664-BACF-CDD09CEAB3CD}"/>
    <cellStyle name="Normal 6 6 5 5" xfId="3318" xr:uid="{86DA0D25-22CC-41EE-9ACB-F78BA54C6EBC}"/>
    <cellStyle name="Normal 6 6 5 5 2" xfId="7006" xr:uid="{89E71C92-CC4D-4C6C-AE56-69B101499F9F}"/>
    <cellStyle name="Normal 6 6 5 6" xfId="4372" xr:uid="{78DFAC82-2854-4324-A9F7-84FAB7E9E8DC}"/>
    <cellStyle name="Normal 6 6 6" xfId="353" xr:uid="{E9259548-45E5-4363-B30B-5F2CD06F3A65}"/>
    <cellStyle name="Normal 6 6 6 2" xfId="354" xr:uid="{AFD10143-6099-4965-BF93-5291B1C118D7}"/>
    <cellStyle name="Normal 6 6 6 2 2" xfId="709" xr:uid="{B058B7E9-8BF3-41A4-ACF4-B5604A3F7A6B}"/>
    <cellStyle name="Normal 6 6 6 2 2 2" xfId="3319" xr:uid="{195FDE89-5487-44BB-BF2D-F240BD22570C}"/>
    <cellStyle name="Normal 6 6 6 2 2 2 2" xfId="3320" xr:uid="{20F54FFC-F78D-4883-8D8E-DAF161BDAC87}"/>
    <cellStyle name="Normal 6 6 6 2 2 2 2 2" xfId="7007" xr:uid="{F5D0DF22-D73D-4080-8DD2-F088DCCE8216}"/>
    <cellStyle name="Normal 6 6 6 2 2 2 3" xfId="7008" xr:uid="{3CFD0D9F-9F8D-4C30-B514-90E4DFD28FE6}"/>
    <cellStyle name="Normal 6 6 6 2 2 3" xfId="3321" xr:uid="{88707035-6E40-4022-BBA1-FBE86CE88F82}"/>
    <cellStyle name="Normal 6 6 6 2 2 3 2" xfId="7009" xr:uid="{896695FC-324C-45EA-B937-ECF55341DD3C}"/>
    <cellStyle name="Normal 6 6 6 2 2 4" xfId="4373" xr:uid="{1EA4D41C-C73A-4BE1-BDC1-FD1D4061867B}"/>
    <cellStyle name="Normal 6 6 6 2 3" xfId="3322" xr:uid="{E510B6ED-0F09-43B9-AD59-3DB6BFDC19DD}"/>
    <cellStyle name="Normal 6 6 6 2 3 2" xfId="3323" xr:uid="{5D35028F-A28A-4088-8CCD-8CE280E34FDD}"/>
    <cellStyle name="Normal 6 6 6 2 3 2 2" xfId="7010" xr:uid="{E8447C5A-5892-4A3D-B77E-31250F5C7868}"/>
    <cellStyle name="Normal 6 6 6 2 3 3" xfId="7011" xr:uid="{7F22E345-5F93-4DC5-96E2-EB3B1CBBB132}"/>
    <cellStyle name="Normal 6 6 6 2 4" xfId="3324" xr:uid="{7F693A99-9946-4AF0-B513-94623CB01798}"/>
    <cellStyle name="Normal 6 6 6 2 4 2" xfId="7012" xr:uid="{4730BB0F-6A45-4152-A459-77EF941D1732}"/>
    <cellStyle name="Normal 6 6 6 2 5" xfId="4374" xr:uid="{638DDC27-18A0-4148-BD47-D3545605B239}"/>
    <cellStyle name="Normal 6 6 6 3" xfId="708" xr:uid="{3F31D05A-A521-4FF7-9848-CF5E5C90B678}"/>
    <cellStyle name="Normal 6 6 6 3 2" xfId="3325" xr:uid="{FA3F68B5-6005-40A1-AA9E-13FB375AA73D}"/>
    <cellStyle name="Normal 6 6 6 3 2 2" xfId="3326" xr:uid="{480B7C9F-A835-445A-986F-03082EEA86DB}"/>
    <cellStyle name="Normal 6 6 6 3 2 2 2" xfId="7013" xr:uid="{B23D6D39-77AE-490C-84B1-5B1EFBE36F41}"/>
    <cellStyle name="Normal 6 6 6 3 2 3" xfId="7014" xr:uid="{ABD59C5B-756B-498D-9D8A-5D4FCB7FB547}"/>
    <cellStyle name="Normal 6 6 6 3 3" xfId="3327" xr:uid="{D24F4C4D-EAD9-4076-AABA-AC668CE3F360}"/>
    <cellStyle name="Normal 6 6 6 3 3 2" xfId="7015" xr:uid="{B2D3E00B-F285-4502-87A3-94DADCFA4D4C}"/>
    <cellStyle name="Normal 6 6 6 3 4" xfId="4375" xr:uid="{D8DA1E18-4B97-4441-BCB2-B946627103FF}"/>
    <cellStyle name="Normal 6 6 6 4" xfId="3328" xr:uid="{E8DBAD83-DE37-49A9-BC9B-925A0BCDD664}"/>
    <cellStyle name="Normal 6 6 6 4 2" xfId="3329" xr:uid="{72A60568-7721-4E6E-894B-DCA847ECA4FF}"/>
    <cellStyle name="Normal 6 6 6 4 2 2" xfId="7016" xr:uid="{7D7CEBD8-8E61-4E93-BF84-0494359C199F}"/>
    <cellStyle name="Normal 6 6 6 4 3" xfId="7017" xr:uid="{1AAEB544-F6F9-4F46-918F-5E9B40D63726}"/>
    <cellStyle name="Normal 6 6 6 5" xfId="3330" xr:uid="{DE7B28CA-CD8C-4EF8-885F-958E0035072E}"/>
    <cellStyle name="Normal 6 6 6 5 2" xfId="7018" xr:uid="{00F161A6-FCC3-41D3-9933-97A7ED62BC70}"/>
    <cellStyle name="Normal 6 6 6 6" xfId="4376" xr:uid="{14C72F3B-C349-4CBF-BFAE-2FF181535EBE}"/>
    <cellStyle name="Normal 6 6 7" xfId="355" xr:uid="{62985976-1CDB-4743-953B-88C42A267948}"/>
    <cellStyle name="Normal 6 6 7 2" xfId="710" xr:uid="{841586E8-8EFC-49D2-B1F4-DEC69A83624D}"/>
    <cellStyle name="Normal 6 6 7 2 2" xfId="3331" xr:uid="{E0188010-A1E0-4BFB-BDCF-58338EDA6A34}"/>
    <cellStyle name="Normal 6 6 7 2 2 2" xfId="3332" xr:uid="{5DE40FC4-4DA1-4DE3-B1C2-F30E023A6AA4}"/>
    <cellStyle name="Normal 6 6 7 2 2 2 2" xfId="7019" xr:uid="{1CB69E7F-9055-4AA5-911F-BA654E7EF4E8}"/>
    <cellStyle name="Normal 6 6 7 2 2 3" xfId="7020" xr:uid="{683EDDCF-7204-4457-BA04-A42B0C0592B1}"/>
    <cellStyle name="Normal 6 6 7 2 3" xfId="3333" xr:uid="{A9B3C68A-E0BB-4150-AE07-D9879106242C}"/>
    <cellStyle name="Normal 6 6 7 2 3 2" xfId="7021" xr:uid="{D7482549-E38D-4E0E-B477-33266B19B75B}"/>
    <cellStyle name="Normal 6 6 7 2 4" xfId="4377" xr:uid="{03A79E23-DEA4-4C2F-85F4-8322D33F83C9}"/>
    <cellStyle name="Normal 6 6 7 3" xfId="3334" xr:uid="{A6E65532-8568-47B7-B9E2-4856490B11ED}"/>
    <cellStyle name="Normal 6 6 7 3 2" xfId="3335" xr:uid="{82B370C4-6B89-4CA5-B127-38EC028D6EA4}"/>
    <cellStyle name="Normal 6 6 7 3 2 2" xfId="7022" xr:uid="{0A7E7F9F-578F-4BAC-813C-D2398FEAA789}"/>
    <cellStyle name="Normal 6 6 7 3 3" xfId="7023" xr:uid="{293308E6-AD4A-4FA6-B93F-6CA6E3D7F2EB}"/>
    <cellStyle name="Normal 6 6 7 4" xfId="3336" xr:uid="{DADE11BA-BF78-40FC-B0F0-EBD8CA37F0CA}"/>
    <cellStyle name="Normal 6 6 7 4 2" xfId="7024" xr:uid="{7656121A-5FA6-4AFD-975E-0954895DB5C4}"/>
    <cellStyle name="Normal 6 6 7 5" xfId="4378" xr:uid="{8C225F98-76A4-420D-A8B8-9233EF78C8C6}"/>
    <cellStyle name="Normal 6 6 8" xfId="695" xr:uid="{2300DBFB-8794-47C2-AABD-49CC69435BAB}"/>
    <cellStyle name="Normal 6 6 8 2" xfId="3337" xr:uid="{C4BEDD92-A8E3-4B7F-BAF5-04152307782E}"/>
    <cellStyle name="Normal 6 6 8 2 2" xfId="3338" xr:uid="{C9734953-ECFE-48D8-AEDE-00A8AF996DA5}"/>
    <cellStyle name="Normal 6 6 8 2 2 2" xfId="7025" xr:uid="{4C36D416-945D-48AB-A446-9D10AFC75E3E}"/>
    <cellStyle name="Normal 6 6 8 2 3" xfId="7026" xr:uid="{6F43801E-4B46-4035-96E3-C13783CBB39B}"/>
    <cellStyle name="Normal 6 6 8 3" xfId="3339" xr:uid="{39F01E6A-6F06-4156-8146-26E7B9D65CBA}"/>
    <cellStyle name="Normal 6 6 8 3 2" xfId="7027" xr:uid="{B838C089-637B-4F04-9E9B-324310247B2E}"/>
    <cellStyle name="Normal 6 6 8 4" xfId="4379" xr:uid="{D5ADE4B2-0736-4283-817C-EEC8DD65A4AD}"/>
    <cellStyle name="Normal 6 6 9" xfId="3340" xr:uid="{3D8B2F0D-D4CA-447F-AF02-E27BDFED7210}"/>
    <cellStyle name="Normal 6 6 9 2" xfId="3341" xr:uid="{8EBBC5B2-79AD-4706-B056-E68FC2E219CD}"/>
    <cellStyle name="Normal 6 6 9 2 2" xfId="7028" xr:uid="{30154434-BF3F-487B-8B9B-E5800373821E}"/>
    <cellStyle name="Normal 6 6 9 3" xfId="7029" xr:uid="{948163CD-4D44-4D09-A986-2E18989E97B7}"/>
    <cellStyle name="Normal 6 7" xfId="356" xr:uid="{6D1245F7-D830-4E07-96CB-01329A06A5AC}"/>
    <cellStyle name="Normal 6 7 2" xfId="357" xr:uid="{4A380BBC-FFF2-48F0-AB97-CFCBB11B201C}"/>
    <cellStyle name="Normal 6 7 2 2" xfId="358" xr:uid="{16DDECAA-1643-40E8-9D50-E654DDD58D66}"/>
    <cellStyle name="Normal 6 7 2 2 2" xfId="713" xr:uid="{B87D4DF4-4497-4E9C-B14C-9A4CD4D322A0}"/>
    <cellStyle name="Normal 6 7 2 2 2 2" xfId="3342" xr:uid="{AB7DCA25-8FF4-4ED5-A5F8-811ECDD5223F}"/>
    <cellStyle name="Normal 6 7 2 2 2 2 2" xfId="3343" xr:uid="{C6EED170-B51E-4DC6-93C7-127AE78F0D5A}"/>
    <cellStyle name="Normal 6 7 2 2 2 2 2 2" xfId="7030" xr:uid="{48B9DB50-6CC1-45E1-9F8B-8214A7210C23}"/>
    <cellStyle name="Normal 6 7 2 2 2 2 3" xfId="7031" xr:uid="{0590648C-2450-46F7-9F35-24C2B4BC8E6E}"/>
    <cellStyle name="Normal 6 7 2 2 2 3" xfId="3344" xr:uid="{1484C088-8753-4E99-A486-B4253C92FB19}"/>
    <cellStyle name="Normal 6 7 2 2 2 3 2" xfId="7032" xr:uid="{9F550D12-C65E-458D-99E5-A932B5075B92}"/>
    <cellStyle name="Normal 6 7 2 2 2 4" xfId="4380" xr:uid="{440AEF43-F293-4B85-A828-3F30CE11560D}"/>
    <cellStyle name="Normal 6 7 2 2 3" xfId="3345" xr:uid="{E2726998-1027-4586-BE21-ECDB60D26160}"/>
    <cellStyle name="Normal 6 7 2 2 3 2" xfId="3346" xr:uid="{CDD942A1-A05D-4400-8579-9851AAC9D5A1}"/>
    <cellStyle name="Normal 6 7 2 2 3 2 2" xfId="7033" xr:uid="{BB7E21F2-9111-4309-8C85-89F731F3A89C}"/>
    <cellStyle name="Normal 6 7 2 2 3 3" xfId="7034" xr:uid="{5A34B44C-6904-4254-9463-4F2C2A5536ED}"/>
    <cellStyle name="Normal 6 7 2 2 4" xfId="3347" xr:uid="{D3CDA339-D5B5-4B11-9AB2-E20AFE0F7A81}"/>
    <cellStyle name="Normal 6 7 2 2 4 2" xfId="7035" xr:uid="{F085F3E1-AA6E-42B2-805F-0DD3C56BA81F}"/>
    <cellStyle name="Normal 6 7 2 2 5" xfId="4381" xr:uid="{A14E7190-2B29-4FC5-8785-4E0E60EBD67D}"/>
    <cellStyle name="Normal 6 7 2 3" xfId="712" xr:uid="{9D3EF0A1-7C89-4843-B0C2-025CE5833CAF}"/>
    <cellStyle name="Normal 6 7 2 3 2" xfId="3348" xr:uid="{499EA902-57D1-41B1-8CA8-ADBEDE509019}"/>
    <cellStyle name="Normal 6 7 2 3 2 2" xfId="3349" xr:uid="{858F79A0-576F-442D-81FD-6022956B21D5}"/>
    <cellStyle name="Normal 6 7 2 3 2 2 2" xfId="7036" xr:uid="{7889FB71-0278-4D0B-A93B-48FA990E6513}"/>
    <cellStyle name="Normal 6 7 2 3 2 3" xfId="7037" xr:uid="{AAADD4B3-7F59-4B97-9D72-0869DC19300E}"/>
    <cellStyle name="Normal 6 7 2 3 3" xfId="3350" xr:uid="{BACBF6C7-6EAE-489A-A73C-F6281466338E}"/>
    <cellStyle name="Normal 6 7 2 3 3 2" xfId="7038" xr:uid="{307CB9BF-84CA-45E2-B381-31BAD18D0E06}"/>
    <cellStyle name="Normal 6 7 2 3 4" xfId="4382" xr:uid="{E340FFC8-F0D4-4844-A64D-D08D5FA444EB}"/>
    <cellStyle name="Normal 6 7 2 4" xfId="3351" xr:uid="{406D8D14-2937-4591-BF01-FC35CA0CB81B}"/>
    <cellStyle name="Normal 6 7 2 4 2" xfId="3352" xr:uid="{664B66F7-4AA7-4A2C-B755-C226F62404A8}"/>
    <cellStyle name="Normal 6 7 2 4 2 2" xfId="7039" xr:uid="{A22852BA-6913-4665-8BD5-59BF43DB6A23}"/>
    <cellStyle name="Normal 6 7 2 4 3" xfId="7040" xr:uid="{5E661E71-580C-4F0E-9623-195E51044C10}"/>
    <cellStyle name="Normal 6 7 2 5" xfId="3353" xr:uid="{DD9D53D5-5310-4BD9-8EE3-A50CB2A921CC}"/>
    <cellStyle name="Normal 6 7 2 5 2" xfId="7041" xr:uid="{04E14A76-B98D-4B0A-9F52-EBDC9E418DFE}"/>
    <cellStyle name="Normal 6 7 2 6" xfId="4383" xr:uid="{05F161A1-966E-4AA5-BC9C-3915FE8D09C4}"/>
    <cellStyle name="Normal 6 7 3" xfId="359" xr:uid="{776C98D6-4AAE-4B50-BFA9-D26A0B9737D8}"/>
    <cellStyle name="Normal 6 7 3 2" xfId="714" xr:uid="{F85CBEF7-8A7D-4233-B52F-694F5696294E}"/>
    <cellStyle name="Normal 6 7 3 2 2" xfId="3354" xr:uid="{981249A4-6741-43A6-BDA1-19C1E42EF542}"/>
    <cellStyle name="Normal 6 7 3 2 2 2" xfId="3355" xr:uid="{2159F860-2593-46B0-B8E6-0E0B31A82D2D}"/>
    <cellStyle name="Normal 6 7 3 2 2 2 2" xfId="7042" xr:uid="{F72B65DC-EB7C-46D9-8A4B-5C8D0126AF00}"/>
    <cellStyle name="Normal 6 7 3 2 2 3" xfId="7043" xr:uid="{6B35097A-B4B6-4EDD-A2B5-0476E2C07324}"/>
    <cellStyle name="Normal 6 7 3 2 3" xfId="3356" xr:uid="{EF484BD4-4818-4069-A637-93A8C71569F3}"/>
    <cellStyle name="Normal 6 7 3 2 3 2" xfId="7044" xr:uid="{4F9E1158-3413-4751-B66B-A8905E57D526}"/>
    <cellStyle name="Normal 6 7 3 2 4" xfId="4384" xr:uid="{DFBB631B-F3CC-445C-ABF7-102AE005598F}"/>
    <cellStyle name="Normal 6 7 3 3" xfId="3357" xr:uid="{E5D3BD5D-CC14-4A1D-B209-52C76444292C}"/>
    <cellStyle name="Normal 6 7 3 3 2" xfId="3358" xr:uid="{64017645-ADE8-4612-8002-7F9CF157DCB8}"/>
    <cellStyle name="Normal 6 7 3 3 2 2" xfId="7045" xr:uid="{C781A183-59B1-4DFC-BE0D-C1EB2B126E6C}"/>
    <cellStyle name="Normal 6 7 3 3 3" xfId="7046" xr:uid="{7EE8BEB4-FFA9-4FE4-8D33-858CCA8CC040}"/>
    <cellStyle name="Normal 6 7 3 4" xfId="3359" xr:uid="{FEEA7715-E457-4CD1-9D4A-12AB285C344F}"/>
    <cellStyle name="Normal 6 7 3 4 2" xfId="7047" xr:uid="{49580E07-3413-47BB-B946-C8BE58226EA1}"/>
    <cellStyle name="Normal 6 7 3 5" xfId="4385" xr:uid="{C46922B4-5B9B-4195-AF72-759C2494C45F}"/>
    <cellStyle name="Normal 6 7 4" xfId="711" xr:uid="{3A21EF69-AD79-4B9B-ABFB-8014821B2807}"/>
    <cellStyle name="Normal 6 7 4 2" xfId="3360" xr:uid="{3EB2612D-18C3-48B9-AB1B-61AB48A68743}"/>
    <cellStyle name="Normal 6 7 4 2 2" xfId="3361" xr:uid="{E2CC7C87-F719-4C08-A817-7072932EF756}"/>
    <cellStyle name="Normal 6 7 4 2 2 2" xfId="7048" xr:uid="{318F8896-2C64-4190-9440-38C56F25EFAB}"/>
    <cellStyle name="Normal 6 7 4 2 3" xfId="7049" xr:uid="{B94FB806-4C44-461E-BD3E-9F6DEA1C9B98}"/>
    <cellStyle name="Normal 6 7 4 3" xfId="3362" xr:uid="{75095432-F66D-4577-BA1F-7E77338F9AD4}"/>
    <cellStyle name="Normal 6 7 4 3 2" xfId="7050" xr:uid="{5FC1C85B-6CC6-4E78-A080-6A7B1EA6F6CE}"/>
    <cellStyle name="Normal 6 7 4 4" xfId="4386" xr:uid="{0D8D8A4A-6521-4675-9700-F2E8162B0C2C}"/>
    <cellStyle name="Normal 6 7 5" xfId="3363" xr:uid="{436B648D-8399-4EA3-80E4-6F8B99953197}"/>
    <cellStyle name="Normal 6 7 5 2" xfId="3364" xr:uid="{5C5749E8-504A-4393-9F47-5FB6EF008575}"/>
    <cellStyle name="Normal 6 7 5 2 2" xfId="7051" xr:uid="{DB996383-5F15-4BC5-ABCA-BFB7E712012F}"/>
    <cellStyle name="Normal 6 7 5 3" xfId="7052" xr:uid="{0631BE8B-DC51-491A-AD8C-2114132033C2}"/>
    <cellStyle name="Normal 6 7 6" xfId="3365" xr:uid="{B48C0FAB-0B08-417F-8657-F698F8D230B2}"/>
    <cellStyle name="Normal 6 7 6 2" xfId="7053" xr:uid="{81916CCE-44DD-4991-847F-E06967DA57BD}"/>
    <cellStyle name="Normal 6 7 7" xfId="4387" xr:uid="{A3372E00-A8DC-44C5-8718-929F7D2827E4}"/>
    <cellStyle name="Normal 6 7 8" xfId="8900" xr:uid="{401B0F4D-EFB1-41FB-B43D-02F7165B3D63}"/>
    <cellStyle name="Normal 6 8" xfId="360" xr:uid="{713C60C5-B4F3-4643-BB11-C234EA721AEF}"/>
    <cellStyle name="Normal 6 8 2" xfId="361" xr:uid="{70E7B04E-FF0E-4741-AEE2-306690BFDF6B}"/>
    <cellStyle name="Normal 6 8 2 2" xfId="362" xr:uid="{60573307-100C-4A51-9DC0-24669CE622A6}"/>
    <cellStyle name="Normal 6 8 2 2 2" xfId="717" xr:uid="{37F66CDD-148D-482B-97F8-C25547466F9F}"/>
    <cellStyle name="Normal 6 8 2 2 2 2" xfId="3366" xr:uid="{B12C75C9-D873-4836-82E4-5622107A19A6}"/>
    <cellStyle name="Normal 6 8 2 2 2 2 2" xfId="3367" xr:uid="{64A6DC1B-5796-4523-A9EA-4938BFFBE655}"/>
    <cellStyle name="Normal 6 8 2 2 2 2 2 2" xfId="7054" xr:uid="{1D177AE0-4F42-40E6-AF26-227485E8D5C8}"/>
    <cellStyle name="Normal 6 8 2 2 2 2 3" xfId="7055" xr:uid="{7CA637B1-2D0E-46D0-99D3-ECDC5901D097}"/>
    <cellStyle name="Normal 6 8 2 2 2 3" xfId="3368" xr:uid="{341FE0E0-25D4-4831-BFBE-5C9BD6910AD1}"/>
    <cellStyle name="Normal 6 8 2 2 2 3 2" xfId="7056" xr:uid="{6494B0D3-DD5C-4E0D-85E2-015F2CFCCCC8}"/>
    <cellStyle name="Normal 6 8 2 2 2 4" xfId="4388" xr:uid="{46609A11-3C10-472C-B0C9-E7E8B260B5F5}"/>
    <cellStyle name="Normal 6 8 2 2 3" xfId="3369" xr:uid="{FEDD1B95-86EF-4CA0-A7C2-E27C9DAC897B}"/>
    <cellStyle name="Normal 6 8 2 2 3 2" xfId="3370" xr:uid="{4EA346C7-E96F-48AB-8701-5A5CE90E8BA3}"/>
    <cellStyle name="Normal 6 8 2 2 3 2 2" xfId="7057" xr:uid="{6E22F44D-0B41-4A47-B451-6099516AD65B}"/>
    <cellStyle name="Normal 6 8 2 2 3 3" xfId="7058" xr:uid="{3284FE96-B279-4050-9335-BD87713E42B6}"/>
    <cellStyle name="Normal 6 8 2 2 4" xfId="3371" xr:uid="{81FA9744-8381-46C4-83BD-38BC4BDAA66C}"/>
    <cellStyle name="Normal 6 8 2 2 4 2" xfId="7059" xr:uid="{1CD9D641-C20C-40E9-A525-479AD9A68618}"/>
    <cellStyle name="Normal 6 8 2 2 5" xfId="4389" xr:uid="{3E437257-1F2C-4FC2-89D5-8DF31A19BA71}"/>
    <cellStyle name="Normal 6 8 2 3" xfId="716" xr:uid="{BECC7A0D-BF6D-4FE4-A230-60BF050720BA}"/>
    <cellStyle name="Normal 6 8 2 3 2" xfId="3372" xr:uid="{754CD813-4830-4D99-8069-DCA9187748CE}"/>
    <cellStyle name="Normal 6 8 2 3 2 2" xfId="3373" xr:uid="{7043CDBA-00AC-4E73-86A5-B308D8BD0D02}"/>
    <cellStyle name="Normal 6 8 2 3 2 2 2" xfId="7060" xr:uid="{A5894520-A715-4FD1-8D03-1DEF3760DCED}"/>
    <cellStyle name="Normal 6 8 2 3 2 3" xfId="7061" xr:uid="{67A906E8-F979-4233-AFA6-A29A6C5581F8}"/>
    <cellStyle name="Normal 6 8 2 3 3" xfId="3374" xr:uid="{DF3578AD-C14C-4210-89B7-C422C72CB833}"/>
    <cellStyle name="Normal 6 8 2 3 3 2" xfId="7062" xr:uid="{223F61CE-DAA2-43B9-8691-1A5CF626EF02}"/>
    <cellStyle name="Normal 6 8 2 3 4" xfId="4390" xr:uid="{60853F9C-AE4C-4E2A-A99D-5C2FCA6F9CEC}"/>
    <cellStyle name="Normal 6 8 2 4" xfId="3375" xr:uid="{F32003B7-21F0-49E8-9A99-ABA9FF57EE2B}"/>
    <cellStyle name="Normal 6 8 2 4 2" xfId="3376" xr:uid="{E568A9AF-BFA8-47B7-A84A-2D0A399D5A3B}"/>
    <cellStyle name="Normal 6 8 2 4 2 2" xfId="7063" xr:uid="{BB45DE6D-2E79-47CC-A46E-3E1F9A557B0D}"/>
    <cellStyle name="Normal 6 8 2 4 3" xfId="7064" xr:uid="{BD3D2B67-2E8B-4109-BEBB-0F10564ACD28}"/>
    <cellStyle name="Normal 6 8 2 5" xfId="3377" xr:uid="{921CBB3D-AD7E-4C81-8B4D-2C42641645D9}"/>
    <cellStyle name="Normal 6 8 2 5 2" xfId="7065" xr:uid="{D29D50F3-3F8E-4B03-9CAF-4384C96FA737}"/>
    <cellStyle name="Normal 6 8 2 6" xfId="4391" xr:uid="{05B3FD0B-52AA-4E62-B206-A42830C0E6B4}"/>
    <cellStyle name="Normal 6 8 3" xfId="363" xr:uid="{98BEFB8F-B53A-4114-95CD-00B67B05A94D}"/>
    <cellStyle name="Normal 6 8 3 2" xfId="718" xr:uid="{8BBD282A-5D22-4C34-AD33-03B48311E908}"/>
    <cellStyle name="Normal 6 8 3 2 2" xfId="3378" xr:uid="{183B0287-44F0-4401-B1E1-686EC50B8B58}"/>
    <cellStyle name="Normal 6 8 3 2 2 2" xfId="3379" xr:uid="{AD1A35AC-FAB2-4376-A3BF-EFACB19DA07F}"/>
    <cellStyle name="Normal 6 8 3 2 2 2 2" xfId="7066" xr:uid="{00DDD46A-9E52-4CA2-9889-AD6BAFCAED12}"/>
    <cellStyle name="Normal 6 8 3 2 2 3" xfId="7067" xr:uid="{AD63139E-5C36-4FB7-ACFC-B13A3FE7B110}"/>
    <cellStyle name="Normal 6 8 3 2 3" xfId="3380" xr:uid="{06DF51A4-8346-4342-A171-BE98A4268A7F}"/>
    <cellStyle name="Normal 6 8 3 2 3 2" xfId="7068" xr:uid="{354D6701-2593-4DAB-8C92-6DDA8EF7E28E}"/>
    <cellStyle name="Normal 6 8 3 2 4" xfId="4392" xr:uid="{B8B47B16-6472-4E26-96F3-6E5AE59EE8ED}"/>
    <cellStyle name="Normal 6 8 3 3" xfId="3381" xr:uid="{A62D0337-9A66-4538-8BC0-9B0ED3EA6808}"/>
    <cellStyle name="Normal 6 8 3 3 2" xfId="3382" xr:uid="{A4D4CDCA-CAD2-494A-8ABC-B89ED6F77C29}"/>
    <cellStyle name="Normal 6 8 3 3 2 2" xfId="7069" xr:uid="{EBD69B73-92EE-4F38-BB37-F5AFF3710660}"/>
    <cellStyle name="Normal 6 8 3 3 3" xfId="7070" xr:uid="{223D6FB3-B1DF-4A8D-A1A5-E037599ECF65}"/>
    <cellStyle name="Normal 6 8 3 4" xfId="3383" xr:uid="{C6E1B565-7EDB-4470-90B5-82945725E85F}"/>
    <cellStyle name="Normal 6 8 3 4 2" xfId="7071" xr:uid="{81431075-256E-45E9-87C8-6FFEB1DA58F5}"/>
    <cellStyle name="Normal 6 8 3 5" xfId="4393" xr:uid="{FF7250D4-8657-41F4-812D-8D9BF0649EF9}"/>
    <cellStyle name="Normal 6 8 4" xfId="715" xr:uid="{4E4F7544-1C03-4BF8-9205-8E81B974B708}"/>
    <cellStyle name="Normal 6 8 4 2" xfId="3384" xr:uid="{A6B74518-16D1-4610-8CE7-5007497BC225}"/>
    <cellStyle name="Normal 6 8 4 2 2" xfId="3385" xr:uid="{3751EC9E-6200-4B61-9B62-88AAEE0788DC}"/>
    <cellStyle name="Normal 6 8 4 2 2 2" xfId="7072" xr:uid="{021AD06C-60EC-4D1D-A49E-A8488BBDF958}"/>
    <cellStyle name="Normal 6 8 4 2 3" xfId="7073" xr:uid="{D176A6F0-BE73-4285-9D50-CF496C2E797A}"/>
    <cellStyle name="Normal 6 8 4 3" xfId="3386" xr:uid="{854B5CA1-773A-4A57-B68A-12B6B460C5D4}"/>
    <cellStyle name="Normal 6 8 4 3 2" xfId="7074" xr:uid="{35893B72-A9D5-4D63-9CED-9A3197AD6AE3}"/>
    <cellStyle name="Normal 6 8 4 4" xfId="4394" xr:uid="{D52BA83B-37CF-4B7A-8E23-70A872B11600}"/>
    <cellStyle name="Normal 6 8 5" xfId="3387" xr:uid="{82395CEF-AE2D-48BB-ACA5-A2A0CEDD73E9}"/>
    <cellStyle name="Normal 6 8 5 2" xfId="3388" xr:uid="{95F344CF-C051-4570-85A8-1C9722697A27}"/>
    <cellStyle name="Normal 6 8 5 2 2" xfId="7075" xr:uid="{6DEBA042-2F22-42F6-8F25-F8740584CB98}"/>
    <cellStyle name="Normal 6 8 5 3" xfId="7076" xr:uid="{ED00CD32-E920-425F-AA26-0E00E5144851}"/>
    <cellStyle name="Normal 6 8 6" xfId="3389" xr:uid="{E9FD1AEA-9E50-469E-94F5-819CF9496278}"/>
    <cellStyle name="Normal 6 8 6 2" xfId="7077" xr:uid="{46A900CD-BCCA-4E65-AD53-B71E72632137}"/>
    <cellStyle name="Normal 6 8 7" xfId="4395" xr:uid="{1382E018-3CB9-43D6-924D-76461B32A3CC}"/>
    <cellStyle name="Normal 6 8 8" xfId="8901" xr:uid="{DCF3DD59-40C4-47FD-AF25-6FC6B48A9464}"/>
    <cellStyle name="Normal 6 9" xfId="364" xr:uid="{1A2D4D1F-3069-42B3-A934-5F710E6FB066}"/>
    <cellStyle name="Normal 6 9 2" xfId="365" xr:uid="{9CBFCA72-0C8D-41A3-B326-DA6CBB908B7D}"/>
    <cellStyle name="Normal 6 9 2 2" xfId="720" xr:uid="{9807155A-E128-4FE5-91AE-E09978E02980}"/>
    <cellStyle name="Normal 6 9 2 2 2" xfId="3390" xr:uid="{10661AB9-BFC4-4E72-A177-42756C36BE55}"/>
    <cellStyle name="Normal 6 9 2 2 2 2" xfId="3391" xr:uid="{50615F5E-A191-497A-87C7-0461E12A0B48}"/>
    <cellStyle name="Normal 6 9 2 2 2 2 2" xfId="7078" xr:uid="{552AC5C4-CC2F-4A4C-A221-84919B57D7AE}"/>
    <cellStyle name="Normal 6 9 2 2 2 3" xfId="7079" xr:uid="{183D3124-4499-4E6C-9A7C-3B00DE381EE5}"/>
    <cellStyle name="Normal 6 9 2 2 3" xfId="3392" xr:uid="{0F0BD89F-4C7E-4193-AEA3-1646C2226393}"/>
    <cellStyle name="Normal 6 9 2 2 3 2" xfId="7080" xr:uid="{0C2787CD-DD85-411B-AF06-41929354B2FB}"/>
    <cellStyle name="Normal 6 9 2 2 4" xfId="4396" xr:uid="{86A47558-4CCD-4A3A-A55C-F8ABDF63BF67}"/>
    <cellStyle name="Normal 6 9 2 3" xfId="3393" xr:uid="{83FE4A75-B676-4E70-AEEE-84BC16BBE8FB}"/>
    <cellStyle name="Normal 6 9 2 3 2" xfId="3394" xr:uid="{74F817F6-1C8C-42EF-9FBF-C32DD6B28185}"/>
    <cellStyle name="Normal 6 9 2 3 2 2" xfId="7081" xr:uid="{202813B8-A687-492C-BBA4-4ADF797A1E96}"/>
    <cellStyle name="Normal 6 9 2 3 3" xfId="7082" xr:uid="{A0C9992B-2A86-4CAA-AAEB-A0CD4B36B628}"/>
    <cellStyle name="Normal 6 9 2 4" xfId="3395" xr:uid="{07F39CD5-AE2E-4237-808A-1C90AC1A6DC3}"/>
    <cellStyle name="Normal 6 9 2 4 2" xfId="7083" xr:uid="{57864565-4E5A-4529-B186-D7D366C30A17}"/>
    <cellStyle name="Normal 6 9 2 5" xfId="4397" xr:uid="{DEEB5D65-270B-45E0-8C02-3BE9013F6AF4}"/>
    <cellStyle name="Normal 6 9 3" xfId="719" xr:uid="{776705EB-901E-4102-82A1-425A4C25A2F1}"/>
    <cellStyle name="Normal 6 9 3 2" xfId="3396" xr:uid="{DEAC9335-B93F-49CB-8032-99E9528B3E35}"/>
    <cellStyle name="Normal 6 9 3 2 2" xfId="3397" xr:uid="{59C60629-06B8-4872-B018-8EC50DD71E6D}"/>
    <cellStyle name="Normal 6 9 3 2 2 2" xfId="7084" xr:uid="{6384DB37-E44B-47AD-8CA5-37F1A7266BBF}"/>
    <cellStyle name="Normal 6 9 3 2 3" xfId="7085" xr:uid="{2A2E9AAB-D97D-4A19-AB4E-E87CCCA64876}"/>
    <cellStyle name="Normal 6 9 3 3" xfId="3398" xr:uid="{D3938B6E-5F46-47C4-BC7A-5A4D8327765B}"/>
    <cellStyle name="Normal 6 9 3 3 2" xfId="7086" xr:uid="{0B668C5C-BE48-4551-A027-2FFD380299A0}"/>
    <cellStyle name="Normal 6 9 3 4" xfId="4398" xr:uid="{D0714AF1-BF93-4483-BC7E-0B05FDE23F79}"/>
    <cellStyle name="Normal 6 9 4" xfId="3399" xr:uid="{879FF65B-B8C2-409A-9694-D52051D5022C}"/>
    <cellStyle name="Normal 6 9 4 2" xfId="3400" xr:uid="{97205928-4721-4622-845A-5916C9C2F664}"/>
    <cellStyle name="Normal 6 9 4 2 2" xfId="7087" xr:uid="{EE1DE6D8-0F13-4677-865C-B6E761A5AE35}"/>
    <cellStyle name="Normal 6 9 4 3" xfId="7088" xr:uid="{B1916DBE-F63F-4B09-922F-95E17C57439F}"/>
    <cellStyle name="Normal 6 9 5" xfId="3401" xr:uid="{71B2910E-644B-4EF5-A00E-7FE159CEAD98}"/>
    <cellStyle name="Normal 6 9 5 2" xfId="7089" xr:uid="{164731DC-2EA6-4762-B0D3-4FB27A53288A}"/>
    <cellStyle name="Normal 6 9 6" xfId="4399" xr:uid="{45524C43-DC1B-402C-BFBA-BCADF4A88FBB}"/>
    <cellStyle name="Normal 60" xfId="8902" xr:uid="{CDD4D531-68AF-4602-89B2-7C0DD79CB64B}"/>
    <cellStyle name="Normal 61" xfId="8903" xr:uid="{8968AACF-2A5B-4864-BB04-F9C37A822739}"/>
    <cellStyle name="Normal 62" xfId="8904" xr:uid="{121A3046-5915-4856-84BC-3A3CB5ACC167}"/>
    <cellStyle name="Normal 63" xfId="8905" xr:uid="{B3C24A34-C861-4DF7-9C90-9EA56244DCA0}"/>
    <cellStyle name="Normal 64" xfId="8906" xr:uid="{3D7E5A87-2788-4542-95E8-F9AFC5D308F2}"/>
    <cellStyle name="Normal 65" xfId="8907" xr:uid="{B69BFB56-CC24-4393-90B4-B712351FEA9F}"/>
    <cellStyle name="Normal 66" xfId="8908" xr:uid="{53149460-4442-4EB6-B538-AA78867F9F2B}"/>
    <cellStyle name="Normal 67" xfId="8909" xr:uid="{E895E087-F6A0-4409-9C61-FD3A2EE10E61}"/>
    <cellStyle name="Normal 68" xfId="8910" xr:uid="{B6B74487-4DAF-4ECC-A1F0-CCB282470263}"/>
    <cellStyle name="Normal 69" xfId="8911" xr:uid="{6F1ECB9A-9E48-4F9B-AF3E-D8BBB3C018F7}"/>
    <cellStyle name="Normal 7" xfId="366" xr:uid="{EFEFC527-FD8B-4439-8816-4D212D1E02B6}"/>
    <cellStyle name="Normal 7 10" xfId="8913" xr:uid="{A36D4575-3841-4B28-AB4F-930E8A3D9610}"/>
    <cellStyle name="Normal 7 11" xfId="8914" xr:uid="{2623F089-B05D-4818-A939-6A2BD4A6F7B0}"/>
    <cellStyle name="Normal 7 12" xfId="8915" xr:uid="{CB7FB700-7EAF-4150-B9EC-1763B542BF76}"/>
    <cellStyle name="Normal 7 13" xfId="8916" xr:uid="{E7653DFE-1031-4460-8C67-B1BA9A47F635}"/>
    <cellStyle name="Normal 7 14" xfId="8917" xr:uid="{FE564549-DA0B-4DFF-A357-B25205AE3A6D}"/>
    <cellStyle name="Normal 7 15" xfId="8912" xr:uid="{F96D93B2-4ACD-4B87-B309-66A72DAC97CC}"/>
    <cellStyle name="Normal 7 2" xfId="37" xr:uid="{313491E3-551A-4F0B-A4FE-64B33E1791E1}"/>
    <cellStyle name="Normal 7 2 2" xfId="3402" xr:uid="{EAD859BB-5ABC-487E-AD44-920E5372AC34}"/>
    <cellStyle name="Normal 7 2 2 2" xfId="3403" xr:uid="{CF905D66-F59C-4924-AE53-2C082500D5E7}"/>
    <cellStyle name="Normal 7 2 2 2 2" xfId="3404" xr:uid="{09544D15-AFB9-428C-AE71-3A67899F02F7}"/>
    <cellStyle name="Normal 7 2 2 3" xfId="8918" xr:uid="{317D9F9F-0438-4B49-898C-DA93D3A6DBED}"/>
    <cellStyle name="Normal 7 2 3" xfId="4400" xr:uid="{548E47C8-F74A-4338-8675-7DD01227BBCD}"/>
    <cellStyle name="Normal 7 2 3 2" xfId="8919" xr:uid="{3D654D81-A290-4B32-8C6A-56E28566E955}"/>
    <cellStyle name="Normal 7 2 4" xfId="8920" xr:uid="{D8D2C652-E6D2-42E2-9BFE-9B996DC5619E}"/>
    <cellStyle name="Normal 7 2 5" xfId="367" xr:uid="{AB45BBFE-152A-46AF-ADFF-6488C798889D}"/>
    <cellStyle name="Normal 7 3" xfId="3405" xr:uid="{CE9DB330-7CE3-45E4-9F78-20927574BA1F}"/>
    <cellStyle name="Normal 7 3 2" xfId="3406" xr:uid="{55CF429B-8BC8-4B41-91BB-1ABC88BF01C2}"/>
    <cellStyle name="Normal 7 3 2 2" xfId="3407" xr:uid="{DD626EFF-DBD5-4A9D-B2C5-4FEFC7CB3D43}"/>
    <cellStyle name="Normal 7 3 3" xfId="8921" xr:uid="{48E2E295-4EFC-4FD4-96B5-FEAF0722FDD3}"/>
    <cellStyle name="Normal 7 4" xfId="3408" xr:uid="{049D88B0-1ADE-4899-A71D-1F644D9BEFDC}"/>
    <cellStyle name="Normal 7 4 2" xfId="8922" xr:uid="{5B81A9AE-9852-4BCB-B98E-7F43DFD3AC47}"/>
    <cellStyle name="Normal 7 5" xfId="3409" xr:uid="{51D0803F-C80E-4008-A3C0-B272C048D06B}"/>
    <cellStyle name="Normal 7 5 2" xfId="8923" xr:uid="{1D67E00D-394F-4FEF-B333-1DA9282443A9}"/>
    <cellStyle name="Normal 7 6" xfId="3410" xr:uid="{CB712EF5-9C35-4AE2-88DF-711B736D87BE}"/>
    <cellStyle name="Normal 7 6 2" xfId="8924" xr:uid="{F5CF0A0F-5731-42FE-9CAF-FB6225AF9053}"/>
    <cellStyle name="Normal 7 7" xfId="3411" xr:uid="{42009DC1-F5A0-4D6E-BCB8-78319316D1E0}"/>
    <cellStyle name="Normal 7 7 2" xfId="8925" xr:uid="{33AF3106-A7D1-4D4D-BEFD-3E0A4E373F44}"/>
    <cellStyle name="Normal 7 8" xfId="8926" xr:uid="{6292E123-71B2-42A2-B2B5-BCC06EA92B44}"/>
    <cellStyle name="Normal 7 9" xfId="8927" xr:uid="{5346DC32-7578-467F-B9A6-D52C66362A3D}"/>
    <cellStyle name="Normal 70" xfId="8928" xr:uid="{7DB411F2-BB8C-4F18-A61A-4DB9929900B7}"/>
    <cellStyle name="Normal 71" xfId="8929" xr:uid="{417D8334-F2E8-4ED7-B52D-945B258965DA}"/>
    <cellStyle name="Normal 72" xfId="8930" xr:uid="{F32166A3-EBB3-428A-990A-DF3744699DC2}"/>
    <cellStyle name="Normal 73" xfId="8931" xr:uid="{9231D794-2A34-4062-AC17-540C7F228FAC}"/>
    <cellStyle name="Normal 74" xfId="8932" xr:uid="{D88A1215-D178-41A5-B543-AC9143D8412A}"/>
    <cellStyle name="Normal 75" xfId="8933" xr:uid="{113F56C6-FA20-47C2-A5B5-A6E3F247A864}"/>
    <cellStyle name="Normal 76" xfId="8934" xr:uid="{3945B3A8-6995-45F7-A64F-05FE2ED813ED}"/>
    <cellStyle name="Normal 77" xfId="8935" xr:uid="{C655281A-62D6-4064-BDA9-84C1E98962D2}"/>
    <cellStyle name="Normal 78" xfId="8936" xr:uid="{D8B36B4F-9B28-41D2-BABE-BD42C89D512A}"/>
    <cellStyle name="Normal 79" xfId="8937" xr:uid="{93518F91-E4F8-44B1-A693-630F8D1D1755}"/>
    <cellStyle name="Normal 8" xfId="368" xr:uid="{59889D26-2355-463F-A5E7-C80876E08088}"/>
    <cellStyle name="Normal 8 10" xfId="721" xr:uid="{021789D4-F9FB-4C7F-96D0-0E7000AC0A96}"/>
    <cellStyle name="Normal 8 10 2" xfId="3412" xr:uid="{F2643225-C1F9-4109-9648-7A1EBF5EC413}"/>
    <cellStyle name="Normal 8 10 2 2" xfId="3413" xr:uid="{7B1AF4EE-35C2-4692-B191-C6E2008C122F}"/>
    <cellStyle name="Normal 8 10 2 2 2" xfId="7090" xr:uid="{C4189A00-4301-4369-BC50-C8488C10414F}"/>
    <cellStyle name="Normal 8 10 2 3" xfId="7091" xr:uid="{F05E3FFA-CE92-4150-A189-E9ABE9B4F0A3}"/>
    <cellStyle name="Normal 8 10 3" xfId="3414" xr:uid="{23DAB308-2E65-408D-A1F4-8E32B33B3D57}"/>
    <cellStyle name="Normal 8 10 3 2" xfId="7092" xr:uid="{F27A1EC2-32A1-4CC5-8F71-2C6E6CBC49D6}"/>
    <cellStyle name="Normal 8 10 4" xfId="4401" xr:uid="{D53E9B25-E9B3-47A2-98BD-E2242D220094}"/>
    <cellStyle name="Normal 8 11" xfId="3415" xr:uid="{F43F680B-7553-482E-AB21-127347CC26CC}"/>
    <cellStyle name="Normal 8 11 2" xfId="3416" xr:uid="{7EFF1B6B-99F4-45A7-BC6F-650E3B52ABA7}"/>
    <cellStyle name="Normal 8 11 2 2" xfId="7093" xr:uid="{812E2D96-13B1-46FA-A51B-C03DC47A0C93}"/>
    <cellStyle name="Normal 8 11 3" xfId="7094" xr:uid="{79E0AA3D-3800-4EE3-AE2D-FEB3DF9370C3}"/>
    <cellStyle name="Normal 8 12" xfId="3417" xr:uid="{C4BFFD11-0D26-4777-8FA9-7E7C49D60303}"/>
    <cellStyle name="Normal 8 12 2" xfId="3418" xr:uid="{3E99C69E-B40E-4ABC-AEC7-413201601799}"/>
    <cellStyle name="Normal 8 12 2 2" xfId="7095" xr:uid="{9DFEECEB-33B1-415D-9B6A-1898940E1EFC}"/>
    <cellStyle name="Normal 8 12 3" xfId="7096" xr:uid="{7ECFC81C-B929-49F2-BA3D-935A6BD76DD5}"/>
    <cellStyle name="Normal 8 13" xfId="3419" xr:uid="{B4CFA68B-3759-41A7-95DB-C6AA69BEEC37}"/>
    <cellStyle name="Normal 8 13 2" xfId="3420" xr:uid="{65C6B840-7DBC-4B4B-B94D-2A066BCA6F0E}"/>
    <cellStyle name="Normal 8 13 2 2" xfId="7097" xr:uid="{32715F68-3884-4BC9-8188-CB25AB13F2B7}"/>
    <cellStyle name="Normal 8 13 3" xfId="7098" xr:uid="{C43DA31B-AE2B-4E3D-8E1E-23CAD85FF1C3}"/>
    <cellStyle name="Normal 8 14" xfId="3421" xr:uid="{DBAE6F6D-EDB9-4CB5-B3EA-C198FEB2FE7F}"/>
    <cellStyle name="Normal 8 14 2" xfId="7099" xr:uid="{F83314B6-2067-4018-AC7C-B78A70F38549}"/>
    <cellStyle name="Normal 8 15" xfId="4402" xr:uid="{77ACA7E9-FB18-4ACB-BD6F-2F7041BAF0A2}"/>
    <cellStyle name="Normal 8 16" xfId="8938" xr:uid="{4229E210-72E7-4CE1-86B7-992F8DD4D48B}"/>
    <cellStyle name="Normal 8 2" xfId="369" xr:uid="{6B2BC4E1-32D0-4635-A647-71684062512E}"/>
    <cellStyle name="Normal 8 2 10" xfId="3422" xr:uid="{ECE995AA-C366-45E8-B4FF-EFE502165A99}"/>
    <cellStyle name="Normal 8 2 10 2" xfId="3423" xr:uid="{0EC18715-7E33-45E3-BB65-53EF67375312}"/>
    <cellStyle name="Normal 8 2 10 2 2" xfId="7100" xr:uid="{B794E85D-56A3-42D3-BB7F-3DC9DD01FCB9}"/>
    <cellStyle name="Normal 8 2 10 3" xfId="7101" xr:uid="{E694106A-81A0-43D8-92A2-80774D375A23}"/>
    <cellStyle name="Normal 8 2 11" xfId="3424" xr:uid="{45F24203-77FC-4DEC-997E-DE688BB95663}"/>
    <cellStyle name="Normal 8 2 11 2" xfId="3425" xr:uid="{2341BE88-95DF-4B5B-90D3-44AF19A04A83}"/>
    <cellStyle name="Normal 8 2 11 2 2" xfId="7102" xr:uid="{F684F595-7469-4E24-BE28-E2A12BF22FFF}"/>
    <cellStyle name="Normal 8 2 11 3" xfId="7103" xr:uid="{F2F94B57-A022-4850-8117-2830D2258A90}"/>
    <cellStyle name="Normal 8 2 12" xfId="3426" xr:uid="{275A78AB-8263-476C-A9CA-8A3068DB94C8}"/>
    <cellStyle name="Normal 8 2 12 2" xfId="3427" xr:uid="{E3BCFE19-C074-4D7D-B6F8-771F35786893}"/>
    <cellStyle name="Normal 8 2 12 2 2" xfId="7104" xr:uid="{9002658A-55C2-4B69-BC6F-DBB032C9C964}"/>
    <cellStyle name="Normal 8 2 12 3" xfId="7105" xr:uid="{2F746476-291F-45F5-B59D-1F7D4C0AFA03}"/>
    <cellStyle name="Normal 8 2 12 4" xfId="7364" xr:uid="{0780284C-761B-40B0-9198-4123A98F94D3}"/>
    <cellStyle name="Normal 8 2 13" xfId="3428" xr:uid="{021CF9AE-B5CD-4900-A925-A780BA88AB23}"/>
    <cellStyle name="Normal 8 2 13 2" xfId="3429" xr:uid="{538DA330-BC46-4F59-9015-DE2492F872B2}"/>
    <cellStyle name="Normal 8 2 13 2 2" xfId="7106" xr:uid="{75CB2EDD-DBCC-407C-83B6-DE07E94A193B}"/>
    <cellStyle name="Normal 8 2 13 3" xfId="7107" xr:uid="{9D205BD4-B4BA-473A-BC1C-36A0F511ECA0}"/>
    <cellStyle name="Normal 8 2 14" xfId="3430" xr:uid="{C19EFDC4-87F9-4CAB-85F6-8942809FFECF}"/>
    <cellStyle name="Normal 8 2 14 2" xfId="7108" xr:uid="{41D9BD79-6388-4ED8-8F85-EBE6C8641267}"/>
    <cellStyle name="Normal 8 2 15" xfId="3431" xr:uid="{E0C2337D-D306-4CCA-B18E-59FCEAF8DE18}"/>
    <cellStyle name="Normal 8 2 15 2" xfId="3432" xr:uid="{945B3C5F-98B8-4C75-AC4A-69A439F02865}"/>
    <cellStyle name="Normal 8 2 15 2 2" xfId="7109" xr:uid="{C3E273A1-B827-4483-BED6-040A89F612D9}"/>
    <cellStyle name="Normal 8 2 15 3" xfId="7110" xr:uid="{069B5BFD-DBE4-4F72-A373-86ACC7DCAED1}"/>
    <cellStyle name="Normal 8 2 15 4" xfId="7532" xr:uid="{B7002F4A-169C-4E9C-9157-A4B4FAB0B29A}"/>
    <cellStyle name="Normal 8 2 16" xfId="7111" xr:uid="{480A18AA-19ED-4AC9-BC8B-B644AECFE0FD}"/>
    <cellStyle name="Normal 8 2 17" xfId="8939" xr:uid="{B88AE6CA-F621-4234-A0CA-BADCF8F1D160}"/>
    <cellStyle name="Normal 8 2 2" xfId="370" xr:uid="{3C4E77E7-9AC7-4005-A985-137F8925D4D4}"/>
    <cellStyle name="Normal 8 2 2 2" xfId="371" xr:uid="{8313793A-2201-4A4B-840E-927645236C06}"/>
    <cellStyle name="Normal 8 2 2 2 2" xfId="372" xr:uid="{21718FF9-F74F-4E22-AC28-38408670155A}"/>
    <cellStyle name="Normal 8 2 2 2 2 2" xfId="725" xr:uid="{DF689649-DA5A-4ADE-9E36-625EBB7E8B1D}"/>
    <cellStyle name="Normal 8 2 2 2 2 2 2" xfId="3433" xr:uid="{33179FFC-916A-4BF4-B630-C4FCEA0F557E}"/>
    <cellStyle name="Normal 8 2 2 2 2 2 2 2" xfId="3434" xr:uid="{4A291E97-4BC1-4B98-8920-407A9764F1A2}"/>
    <cellStyle name="Normal 8 2 2 2 2 2 2 2 2" xfId="7112" xr:uid="{2012ACFE-56A8-47A8-A91E-756BE0F94813}"/>
    <cellStyle name="Normal 8 2 2 2 2 2 2 3" xfId="7113" xr:uid="{22A98CC3-8E38-4DBC-94EF-65DCF615B6FF}"/>
    <cellStyle name="Normal 8 2 2 2 2 2 3" xfId="3435" xr:uid="{EF28D3A7-1641-4B6F-A60E-0FCF971E7983}"/>
    <cellStyle name="Normal 8 2 2 2 2 2 3 2" xfId="7114" xr:uid="{A2992BF1-D29F-4B31-8E68-A3BE2D3904A5}"/>
    <cellStyle name="Normal 8 2 2 2 2 2 4" xfId="4403" xr:uid="{E500B836-54DA-4180-AA62-30EC12C51E14}"/>
    <cellStyle name="Normal 8 2 2 2 2 3" xfId="3436" xr:uid="{77BED2BF-3303-43B4-B056-D8285F36EA25}"/>
    <cellStyle name="Normal 8 2 2 2 2 3 2" xfId="3437" xr:uid="{A5AD0F51-21BF-4F9E-9A18-E08B33400BA2}"/>
    <cellStyle name="Normal 8 2 2 2 2 3 2 2" xfId="7115" xr:uid="{D8E8793F-40C1-48F7-B8BB-D3D50A9F7A57}"/>
    <cellStyle name="Normal 8 2 2 2 2 3 3" xfId="7116" xr:uid="{1A551A70-FDCB-4030-AC66-A6DA4B432A55}"/>
    <cellStyle name="Normal 8 2 2 2 2 4" xfId="3438" xr:uid="{63952622-848F-424A-8661-4C83658D7EC5}"/>
    <cellStyle name="Normal 8 2 2 2 2 4 2" xfId="7117" xr:uid="{842CEA52-E4B1-4EAB-97EC-D453C805AA27}"/>
    <cellStyle name="Normal 8 2 2 2 2 5" xfId="4404" xr:uid="{EB58AEFB-F2E2-4D2D-9C7F-C194FA9B9B7A}"/>
    <cellStyle name="Normal 8 2 2 2 3" xfId="724" xr:uid="{2CB3F3BA-5F00-40C8-BB49-8CB14619D9DD}"/>
    <cellStyle name="Normal 8 2 2 2 3 2" xfId="3439" xr:uid="{62A132B8-8633-466D-8167-0D87A53808D1}"/>
    <cellStyle name="Normal 8 2 2 2 3 2 2" xfId="3440" xr:uid="{62E40B01-BBAE-4510-BE76-49308ED55CEA}"/>
    <cellStyle name="Normal 8 2 2 2 3 2 2 2" xfId="7118" xr:uid="{FEA0B622-FC08-4202-B10D-638B7D5CA657}"/>
    <cellStyle name="Normal 8 2 2 2 3 2 3" xfId="7119" xr:uid="{1645D6C8-B94C-474F-9ECC-A380E3B8FCF0}"/>
    <cellStyle name="Normal 8 2 2 2 3 3" xfId="3441" xr:uid="{A8871744-F127-4E54-AA6A-B8C7C9C958FF}"/>
    <cellStyle name="Normal 8 2 2 2 3 3 2" xfId="7120" xr:uid="{369E5AAD-65F7-4CC7-B662-C9C2DE9FDC9B}"/>
    <cellStyle name="Normal 8 2 2 2 3 4" xfId="4405" xr:uid="{D2F469A2-4ADB-47B6-8CD7-EB23F3F50A97}"/>
    <cellStyle name="Normal 8 2 2 2 4" xfId="3442" xr:uid="{1927F0E5-ADC8-4617-9910-CE9759B30499}"/>
    <cellStyle name="Normal 8 2 2 2 4 2" xfId="3443" xr:uid="{ABDACC6E-BFBD-4212-BED5-5D77AF8C1D69}"/>
    <cellStyle name="Normal 8 2 2 2 4 2 2" xfId="7121" xr:uid="{5DB3BAED-91DE-4892-8AEF-2BA6E477977C}"/>
    <cellStyle name="Normal 8 2 2 2 4 3" xfId="7122" xr:uid="{037D7E01-3BFF-4A93-8FE7-C4B828EFC3C0}"/>
    <cellStyle name="Normal 8 2 2 2 5" xfId="3444" xr:uid="{B8DA1561-A04B-4FC9-8D74-A309EF63E68D}"/>
    <cellStyle name="Normal 8 2 2 2 5 2" xfId="7123" xr:uid="{5ACCF60F-37F2-4F75-AE8B-71DDCADC49D5}"/>
    <cellStyle name="Normal 8 2 2 2 6" xfId="4406" xr:uid="{CB0820ED-FB55-4FDF-ABFE-284AEE8BCA01}"/>
    <cellStyle name="Normal 8 2 2 3" xfId="373" xr:uid="{9AEA0C1C-80D8-4CFB-82CC-9E877D643B34}"/>
    <cellStyle name="Normal 8 2 2 3 2" xfId="726" xr:uid="{B8E8C60C-1077-461A-A7BD-BFF27CF1DB6A}"/>
    <cellStyle name="Normal 8 2 2 3 2 2" xfId="3445" xr:uid="{77E9A270-1635-410E-B71C-DA16DEEB51C3}"/>
    <cellStyle name="Normal 8 2 2 3 2 2 2" xfId="3446" xr:uid="{6F671AFE-EC59-4D58-ADE9-D0D5BA6963C7}"/>
    <cellStyle name="Normal 8 2 2 3 2 2 2 2" xfId="7124" xr:uid="{B128B268-6350-4B7B-9CCD-C2F2BA7D842D}"/>
    <cellStyle name="Normal 8 2 2 3 2 2 3" xfId="7125" xr:uid="{A8453A29-B119-4F65-A054-70C2A8BD280D}"/>
    <cellStyle name="Normal 8 2 2 3 2 3" xfId="3447" xr:uid="{C9447F19-CCBC-44B9-B855-040E77122B18}"/>
    <cellStyle name="Normal 8 2 2 3 2 3 2" xfId="7126" xr:uid="{1E5A47E0-AE7F-45F4-9514-698C2CD97FE8}"/>
    <cellStyle name="Normal 8 2 2 3 2 4" xfId="4407" xr:uid="{CB62907D-45FC-4637-A075-82EBEBF339E9}"/>
    <cellStyle name="Normal 8 2 2 3 3" xfId="3448" xr:uid="{2F8B3500-B2A9-4B8F-AEF1-D88749C2ABAF}"/>
    <cellStyle name="Normal 8 2 2 3 3 2" xfId="3449" xr:uid="{EAB7DA44-5C68-4288-8433-334C49574924}"/>
    <cellStyle name="Normal 8 2 2 3 3 2 2" xfId="7127" xr:uid="{7B48AC2D-5744-448F-B687-A9525872144E}"/>
    <cellStyle name="Normal 8 2 2 3 3 3" xfId="7128" xr:uid="{D7B4F510-6F0A-4B91-94D5-4CB8F74688F9}"/>
    <cellStyle name="Normal 8 2 2 3 4" xfId="3450" xr:uid="{EF2D8737-D4EE-40AB-8438-D72B1A11954B}"/>
    <cellStyle name="Normal 8 2 2 3 4 2" xfId="7129" xr:uid="{788FECE2-F60B-4835-9693-47D9C1BD1EEF}"/>
    <cellStyle name="Normal 8 2 2 3 5" xfId="4408" xr:uid="{41BC6150-8D33-4AE8-8658-2D09A52BF154}"/>
    <cellStyle name="Normal 8 2 2 4" xfId="723" xr:uid="{92AA373D-DD49-4CFC-94AF-960B438DA247}"/>
    <cellStyle name="Normal 8 2 2 4 2" xfId="3451" xr:uid="{92D9AC6E-32B7-4C73-9A8C-3376C5DC9361}"/>
    <cellStyle name="Normal 8 2 2 4 2 2" xfId="3452" xr:uid="{EF42834C-2371-45FE-ADC7-E9742FE2F7BD}"/>
    <cellStyle name="Normal 8 2 2 4 2 2 2" xfId="7130" xr:uid="{702E2FC0-D901-4D8A-99EB-AB52C4D72E21}"/>
    <cellStyle name="Normal 8 2 2 4 2 3" xfId="7131" xr:uid="{56A471E3-FC80-4146-8D94-D4199393E52A}"/>
    <cellStyle name="Normal 8 2 2 4 3" xfId="3453" xr:uid="{C6653A9C-2AEF-4D22-852A-8FE267BD37ED}"/>
    <cellStyle name="Normal 8 2 2 4 3 2" xfId="7132" xr:uid="{619A6180-4572-4A89-AD84-E56EDD49C068}"/>
    <cellStyle name="Normal 8 2 2 4 4" xfId="4409" xr:uid="{2518D549-B335-4296-AE16-4E63FC196A64}"/>
    <cellStyle name="Normal 8 2 2 5" xfId="3454" xr:uid="{2065AC05-7AFB-4FE8-8371-F56F50C007E4}"/>
    <cellStyle name="Normal 8 2 2 5 2" xfId="3455" xr:uid="{63992097-10C5-4FBD-B54B-A5456298C744}"/>
    <cellStyle name="Normal 8 2 2 5 2 2" xfId="7133" xr:uid="{FE5B6F69-E768-432C-9DC9-A81813DD964F}"/>
    <cellStyle name="Normal 8 2 2 5 3" xfId="7134" xr:uid="{EFE4490D-4461-4638-937F-9BF0FD5DF592}"/>
    <cellStyle name="Normal 8 2 2 6" xfId="3456" xr:uid="{EF4B550E-9182-4267-B213-A8775C3FFE2E}"/>
    <cellStyle name="Normal 8 2 2 6 2" xfId="7135" xr:uid="{94D62B7E-FEF6-4F81-9E0A-83F000061080}"/>
    <cellStyle name="Normal 8 2 2 7" xfId="4410" xr:uid="{A44B30D8-CB17-45AF-BA87-736B74896057}"/>
    <cellStyle name="Normal 8 2 2 8" xfId="8940" xr:uid="{E094A898-87BD-4E24-9733-C3E052A3E053}"/>
    <cellStyle name="Normal 8 2 3" xfId="374" xr:uid="{6ADC0868-D46C-49DF-A0B2-C5DCAA4AED81}"/>
    <cellStyle name="Normal 8 2 3 2" xfId="375" xr:uid="{F57558D7-938B-4409-9447-81073CAB094A}"/>
    <cellStyle name="Normal 8 2 3 2 2" xfId="376" xr:uid="{B997E7A3-6417-40E9-83CE-6DFD2155A2E0}"/>
    <cellStyle name="Normal 8 2 3 2 2 2" xfId="729" xr:uid="{E4DF7D78-3076-4F0D-B474-35F498CAF358}"/>
    <cellStyle name="Normal 8 2 3 2 2 2 2" xfId="3457" xr:uid="{2B1D3825-3AFD-4299-A1F3-60BEEB578523}"/>
    <cellStyle name="Normal 8 2 3 2 2 2 2 2" xfId="3458" xr:uid="{7EEA8617-2A0A-466F-94F4-5F1934BE0C41}"/>
    <cellStyle name="Normal 8 2 3 2 2 2 2 2 2" xfId="7136" xr:uid="{B411A77B-6075-4707-A7DD-024B46380B9B}"/>
    <cellStyle name="Normal 8 2 3 2 2 2 2 3" xfId="7137" xr:uid="{D04B31D4-A92D-4061-9087-4BF6C330F84B}"/>
    <cellStyle name="Normal 8 2 3 2 2 2 3" xfId="3459" xr:uid="{BE15E790-6761-4F12-BB6F-9F4AA2149C69}"/>
    <cellStyle name="Normal 8 2 3 2 2 2 3 2" xfId="7138" xr:uid="{F4F27DFB-4E9F-416F-93A2-4A54C2971B96}"/>
    <cellStyle name="Normal 8 2 3 2 2 2 4" xfId="4411" xr:uid="{3BA7D2A9-DAAE-44F8-979B-90C5B86F9528}"/>
    <cellStyle name="Normal 8 2 3 2 2 3" xfId="3460" xr:uid="{5BE5F803-E9C4-4E0F-ACA8-FD2F6F33FCCE}"/>
    <cellStyle name="Normal 8 2 3 2 2 3 2" xfId="3461" xr:uid="{8F151B4A-12FC-422A-B6AF-8FB0337A8BEC}"/>
    <cellStyle name="Normal 8 2 3 2 2 3 2 2" xfId="7139" xr:uid="{2CE8415C-6A16-4839-A75B-7C6036AC0452}"/>
    <cellStyle name="Normal 8 2 3 2 2 3 3" xfId="7140" xr:uid="{507F6C91-78CC-4390-A8DD-0F4E262E215F}"/>
    <cellStyle name="Normal 8 2 3 2 2 4" xfId="3462" xr:uid="{ECDA0AD5-86C6-44F8-B0BB-E56CEF936C1E}"/>
    <cellStyle name="Normal 8 2 3 2 2 4 2" xfId="7141" xr:uid="{1ADCB3F7-E663-4A02-A815-FCC386AD9249}"/>
    <cellStyle name="Normal 8 2 3 2 2 5" xfId="4412" xr:uid="{57F9427D-65E6-4B5E-A1F7-EDD1F41EAA41}"/>
    <cellStyle name="Normal 8 2 3 2 3" xfId="728" xr:uid="{F7FF92BB-0AB7-42F7-AB18-4AF888D0F3BE}"/>
    <cellStyle name="Normal 8 2 3 2 3 2" xfId="3463" xr:uid="{A0266CF9-0BEF-4B6C-9688-E0E5431D34C4}"/>
    <cellStyle name="Normal 8 2 3 2 3 2 2" xfId="3464" xr:uid="{B469976D-0E25-4575-932D-26FDBDACBE31}"/>
    <cellStyle name="Normal 8 2 3 2 3 2 2 2" xfId="7142" xr:uid="{AC6FBD65-40A2-4221-BF80-E28A9E156FC9}"/>
    <cellStyle name="Normal 8 2 3 2 3 2 3" xfId="7143" xr:uid="{635A6BDE-55CA-4BC4-8724-0D462543978D}"/>
    <cellStyle name="Normal 8 2 3 2 3 3" xfId="3465" xr:uid="{AEDD160E-A43F-41BF-901B-65B193387684}"/>
    <cellStyle name="Normal 8 2 3 2 3 3 2" xfId="7144" xr:uid="{A9EB4AE6-8585-402C-82AE-13C142DB5C66}"/>
    <cellStyle name="Normal 8 2 3 2 3 4" xfId="4413" xr:uid="{DA2B77A4-54FE-4C39-A199-761E72905778}"/>
    <cellStyle name="Normal 8 2 3 2 4" xfId="3466" xr:uid="{274BFA4A-FB4D-40E1-A2D7-F196CB2C48B9}"/>
    <cellStyle name="Normal 8 2 3 2 4 2" xfId="3467" xr:uid="{3BB1C62B-5569-41E5-B7F8-71C5ECE455F6}"/>
    <cellStyle name="Normal 8 2 3 2 4 2 2" xfId="7145" xr:uid="{8647A4CA-A0EE-49CB-988F-30D7908180CE}"/>
    <cellStyle name="Normal 8 2 3 2 4 3" xfId="7146" xr:uid="{AD987AF9-ADCA-49F3-9F6E-160CA54DB2CB}"/>
    <cellStyle name="Normal 8 2 3 2 5" xfId="3468" xr:uid="{89BC5226-952B-4D38-B91B-A54B86340A8B}"/>
    <cellStyle name="Normal 8 2 3 2 5 2" xfId="7147" xr:uid="{7CF9C859-4716-42B2-8F52-2EFBD95D27E6}"/>
    <cellStyle name="Normal 8 2 3 2 6" xfId="4414" xr:uid="{8DD38B06-CFC6-4E90-A741-1E37F043825B}"/>
    <cellStyle name="Normal 8 2 3 3" xfId="377" xr:uid="{39D60CD4-2BCF-4592-9435-F4B3709A67D1}"/>
    <cellStyle name="Normal 8 2 3 3 2" xfId="730" xr:uid="{2BA94D88-3054-4231-8CE8-1F05519788EF}"/>
    <cellStyle name="Normal 8 2 3 3 2 2" xfId="3469" xr:uid="{18E82724-8FEA-42C3-96AA-B62AF3922036}"/>
    <cellStyle name="Normal 8 2 3 3 2 2 2" xfId="3470" xr:uid="{BA12CB29-42A5-44C3-A0EC-FFB793F00592}"/>
    <cellStyle name="Normal 8 2 3 3 2 2 2 2" xfId="7148" xr:uid="{3A7DB0C2-E309-46FE-84E8-D02599E6115D}"/>
    <cellStyle name="Normal 8 2 3 3 2 2 3" xfId="7149" xr:uid="{ACBE89F7-8D8A-4F84-BBA6-905AD975C792}"/>
    <cellStyle name="Normal 8 2 3 3 2 3" xfId="3471" xr:uid="{E3E89E38-9429-4624-8811-D80603C0B56F}"/>
    <cellStyle name="Normal 8 2 3 3 2 3 2" xfId="7150" xr:uid="{5BD01A7F-EE93-4FA2-AF7D-A982E9C16A3A}"/>
    <cellStyle name="Normal 8 2 3 3 2 4" xfId="4415" xr:uid="{2E244023-BE82-4F2E-BAF5-FF0E5F209776}"/>
    <cellStyle name="Normal 8 2 3 3 3" xfId="3472" xr:uid="{FCF223CC-7B94-4F5E-93C8-9D08DD074533}"/>
    <cellStyle name="Normal 8 2 3 3 3 2" xfId="3473" xr:uid="{24852E72-6A81-4494-B7EE-E9CD55E86310}"/>
    <cellStyle name="Normal 8 2 3 3 3 2 2" xfId="7151" xr:uid="{28C6B71B-050E-42C3-9016-171F9876C805}"/>
    <cellStyle name="Normal 8 2 3 3 3 3" xfId="7152" xr:uid="{F2097427-C4AA-49B3-8D49-125DAFEF7A1E}"/>
    <cellStyle name="Normal 8 2 3 3 4" xfId="3474" xr:uid="{3946FD33-0C67-4549-AE27-D4511AE99218}"/>
    <cellStyle name="Normal 8 2 3 3 4 2" xfId="7153" xr:uid="{78D743CE-3B96-4E2E-8A57-ED55EFD88482}"/>
    <cellStyle name="Normal 8 2 3 3 5" xfId="4416" xr:uid="{A14C046F-6EB7-4314-BE88-14CCAB7D5D11}"/>
    <cellStyle name="Normal 8 2 3 4" xfId="727" xr:uid="{8CE6C09B-F6A2-4CA6-A807-F4964DA9E184}"/>
    <cellStyle name="Normal 8 2 3 4 2" xfId="3475" xr:uid="{B4537F23-B546-4B24-85F9-6AEF6C11EF37}"/>
    <cellStyle name="Normal 8 2 3 4 2 2" xfId="3476" xr:uid="{3633005D-6821-4D08-BE7B-A992CEA008B4}"/>
    <cellStyle name="Normal 8 2 3 4 2 2 2" xfId="7154" xr:uid="{3C5F69A0-240C-4A21-96E9-F5232A1458AC}"/>
    <cellStyle name="Normal 8 2 3 4 2 3" xfId="7155" xr:uid="{2CAE70D6-72BB-480F-B615-41BD2AFA3D4A}"/>
    <cellStyle name="Normal 8 2 3 4 3" xfId="3477" xr:uid="{FEE297EC-1D2F-447E-A7F3-772E7606FC64}"/>
    <cellStyle name="Normal 8 2 3 4 3 2" xfId="7156" xr:uid="{0B49ED84-64FF-451F-9598-787A4FCFB497}"/>
    <cellStyle name="Normal 8 2 3 4 4" xfId="4417" xr:uid="{E6063DB7-C6CA-4A0B-AFA8-7436B9EB9ABD}"/>
    <cellStyle name="Normal 8 2 3 5" xfId="3478" xr:uid="{96847065-6E8C-4C2E-81C1-85977711C0FD}"/>
    <cellStyle name="Normal 8 2 3 5 2" xfId="3479" xr:uid="{80F60456-F173-46B2-83F8-EA05B19A201C}"/>
    <cellStyle name="Normal 8 2 3 5 2 2" xfId="7157" xr:uid="{62921E40-D31C-43C2-B38C-74F7964EAEAB}"/>
    <cellStyle name="Normal 8 2 3 5 3" xfId="7158" xr:uid="{D79FB8E8-603C-43D2-BBE3-277D86BD64DD}"/>
    <cellStyle name="Normal 8 2 3 6" xfId="3480" xr:uid="{7A49C94C-283C-453F-8FD6-4F533CF5A6E2}"/>
    <cellStyle name="Normal 8 2 3 6 2" xfId="7159" xr:uid="{6F9EBCCD-ACE3-4E1F-B315-010F1FF8D536}"/>
    <cellStyle name="Normal 8 2 3 7" xfId="4418" xr:uid="{3BF6EA59-0567-4242-A761-6A51DF3F526F}"/>
    <cellStyle name="Normal 8 2 3 8" xfId="8941" xr:uid="{EB73AE7A-790D-4FAF-B23E-599785132196}"/>
    <cellStyle name="Normal 8 2 4" xfId="378" xr:uid="{C0F16964-9F84-4400-ACC1-4B30FBA2FE50}"/>
    <cellStyle name="Normal 8 2 4 2" xfId="379" xr:uid="{4BA2641E-7D11-4E3E-8C89-36AF2BE6BB68}"/>
    <cellStyle name="Normal 8 2 4 2 2" xfId="732" xr:uid="{A86871FE-D483-4D5F-8BE9-145FDA2F9EC4}"/>
    <cellStyle name="Normal 8 2 4 2 2 2" xfId="3481" xr:uid="{A1BBAB83-8053-4D16-9D1E-8339EDB36897}"/>
    <cellStyle name="Normal 8 2 4 2 2 2 2" xfId="3482" xr:uid="{F6C2509E-8B43-4C83-B8FC-0AA51F0108B4}"/>
    <cellStyle name="Normal 8 2 4 2 2 2 2 2" xfId="7160" xr:uid="{9D546DF6-CB45-437F-92AC-C8F2A06AB31B}"/>
    <cellStyle name="Normal 8 2 4 2 2 2 3" xfId="7161" xr:uid="{F22FC675-FC25-4F63-B6AE-EEF6F94F022B}"/>
    <cellStyle name="Normal 8 2 4 2 2 3" xfId="3483" xr:uid="{BD9AD573-2896-4CC3-B196-A0AF35563CFE}"/>
    <cellStyle name="Normal 8 2 4 2 2 3 2" xfId="7162" xr:uid="{4F27C667-77E3-44B5-8D2C-5C972B3A6DDB}"/>
    <cellStyle name="Normal 8 2 4 2 2 4" xfId="4419" xr:uid="{69F5EB2A-741E-4A98-A552-DBE3D2B7089F}"/>
    <cellStyle name="Normal 8 2 4 2 3" xfId="3484" xr:uid="{66DE0C82-445D-44A4-B876-3007FCA9563C}"/>
    <cellStyle name="Normal 8 2 4 2 3 2" xfId="3485" xr:uid="{C0B50DE9-C47E-4218-B632-D70DA5695941}"/>
    <cellStyle name="Normal 8 2 4 2 3 2 2" xfId="7163" xr:uid="{6886988C-01B2-432C-A544-AEC2F9F6F521}"/>
    <cellStyle name="Normal 8 2 4 2 3 3" xfId="7164" xr:uid="{0F81BB6E-B249-4D6F-A38A-938080459364}"/>
    <cellStyle name="Normal 8 2 4 2 4" xfId="3486" xr:uid="{D85981D4-E9BD-472E-AFB0-415116ACEA1D}"/>
    <cellStyle name="Normal 8 2 4 2 4 2" xfId="7165" xr:uid="{C0A5A90E-BAE2-4D11-B643-5BF975E6E6E2}"/>
    <cellStyle name="Normal 8 2 4 2 5" xfId="4420" xr:uid="{871C474F-DA30-4AFA-B669-4A4CFC6701F4}"/>
    <cellStyle name="Normal 8 2 4 3" xfId="731" xr:uid="{6785B75B-3195-464B-9B68-3788E856CAE7}"/>
    <cellStyle name="Normal 8 2 4 3 2" xfId="3487" xr:uid="{98E31843-F90C-4F89-99B5-FDAA30B9AC6C}"/>
    <cellStyle name="Normal 8 2 4 3 2 2" xfId="3488" xr:uid="{1915E513-A892-40B2-8DDB-82A110AD6142}"/>
    <cellStyle name="Normal 8 2 4 3 2 2 2" xfId="7166" xr:uid="{3508BE1E-5B1D-4513-90E3-17FE3CBAE6B8}"/>
    <cellStyle name="Normal 8 2 4 3 2 3" xfId="7167" xr:uid="{0F018745-FD52-4384-8E0D-6940280ACAC8}"/>
    <cellStyle name="Normal 8 2 4 3 3" xfId="3489" xr:uid="{A08047C0-9D87-4EC9-B518-AB8835D2A24A}"/>
    <cellStyle name="Normal 8 2 4 3 3 2" xfId="7168" xr:uid="{45B06864-EF2F-47DF-947D-F67F248D2A8E}"/>
    <cellStyle name="Normal 8 2 4 3 4" xfId="4421" xr:uid="{B07A0FFF-DF14-4C22-883B-8B99BC848B77}"/>
    <cellStyle name="Normal 8 2 4 4" xfId="3490" xr:uid="{543A1BEA-DF63-440F-BD50-87E1FB4F3F55}"/>
    <cellStyle name="Normal 8 2 4 4 2" xfId="3491" xr:uid="{6FF8DE78-943F-4DA8-A15F-71E341157793}"/>
    <cellStyle name="Normal 8 2 4 4 2 2" xfId="7169" xr:uid="{E4D47CE1-9A48-4AE4-882A-044CEA238A14}"/>
    <cellStyle name="Normal 8 2 4 4 3" xfId="7170" xr:uid="{40DE0BA9-D574-4E71-A65E-C10D0176BCA8}"/>
    <cellStyle name="Normal 8 2 4 5" xfId="3492" xr:uid="{28FBC6AC-B379-40C6-A2CE-07FF8AE71314}"/>
    <cellStyle name="Normal 8 2 4 5 2" xfId="7171" xr:uid="{8FB85C1E-3E0D-4365-8D74-86519963E58F}"/>
    <cellStyle name="Normal 8 2 4 6" xfId="4422" xr:uid="{A11EE872-0F7F-482A-849A-8C569AE119BA}"/>
    <cellStyle name="Normal 8 2 4 7" xfId="8942" xr:uid="{6DC253AC-C5F8-4B6C-AAA9-D5978F121D76}"/>
    <cellStyle name="Normal 8 2 5" xfId="380" xr:uid="{D774832E-F5D5-4444-8334-5B73D4AF967F}"/>
    <cellStyle name="Normal 8 2 5 2" xfId="381" xr:uid="{C08DCF27-95AA-4F13-8D59-E81FBB942E1D}"/>
    <cellStyle name="Normal 8 2 5 2 2" xfId="734" xr:uid="{2C6C8725-DFFF-4AE8-AF3E-F7AD5151888D}"/>
    <cellStyle name="Normal 8 2 5 2 2 2" xfId="3493" xr:uid="{7C9E98DE-79B5-4F8F-96AF-283A2A0B6E08}"/>
    <cellStyle name="Normal 8 2 5 2 2 2 2" xfId="3494" xr:uid="{E94F58BC-6D80-4D70-872C-B5EB1999E19A}"/>
    <cellStyle name="Normal 8 2 5 2 2 2 2 2" xfId="7172" xr:uid="{2DD1F774-6772-423E-B481-A737D77A7E31}"/>
    <cellStyle name="Normal 8 2 5 2 2 2 3" xfId="7173" xr:uid="{C0764370-C105-49A9-949C-D732980941FF}"/>
    <cellStyle name="Normal 8 2 5 2 2 3" xfId="3495" xr:uid="{5120E534-4416-4015-BBC4-A4485554DD16}"/>
    <cellStyle name="Normal 8 2 5 2 2 3 2" xfId="7174" xr:uid="{BF993994-D5F5-4B0C-B9A2-30B556ED3E9E}"/>
    <cellStyle name="Normal 8 2 5 2 2 4" xfId="4423" xr:uid="{E24AB304-BFAC-4665-B5A6-A133AF6592AC}"/>
    <cellStyle name="Normal 8 2 5 2 3" xfId="3496" xr:uid="{01904825-3AB6-4DD0-BB63-35BBE3AF62F8}"/>
    <cellStyle name="Normal 8 2 5 2 3 2" xfId="3497" xr:uid="{F6E08F62-E164-478C-8F6A-AF65210E3A8B}"/>
    <cellStyle name="Normal 8 2 5 2 3 2 2" xfId="7175" xr:uid="{D3622FE7-7F6E-40A9-9B74-642BB0CFB4D8}"/>
    <cellStyle name="Normal 8 2 5 2 3 3" xfId="7176" xr:uid="{30E89E50-BFEF-4008-8B32-9A1FC20C58B3}"/>
    <cellStyle name="Normal 8 2 5 2 4" xfId="3498" xr:uid="{B2A948B8-353C-4039-9103-8F47E2C0E582}"/>
    <cellStyle name="Normal 8 2 5 2 4 2" xfId="7177" xr:uid="{AC8F4067-F169-428C-BFE6-615B997024A1}"/>
    <cellStyle name="Normal 8 2 5 2 5" xfId="4424" xr:uid="{10EF3714-61DD-439D-8A28-71FFC03CF7EA}"/>
    <cellStyle name="Normal 8 2 5 3" xfId="733" xr:uid="{1B3D87CB-5FA1-46C0-8170-ABE0C8E4D01B}"/>
    <cellStyle name="Normal 8 2 5 3 2" xfId="3499" xr:uid="{A514EF00-0076-4B21-A4C8-476047D7CED7}"/>
    <cellStyle name="Normal 8 2 5 3 2 2" xfId="3500" xr:uid="{0D15E549-CB14-46B8-BAF2-C1F806A12CF0}"/>
    <cellStyle name="Normal 8 2 5 3 2 2 2" xfId="7178" xr:uid="{8E95ED15-831B-41CE-B1EF-7AFAE84F2D36}"/>
    <cellStyle name="Normal 8 2 5 3 2 3" xfId="7179" xr:uid="{D937497A-BDDE-4593-8BF0-05C0865DE473}"/>
    <cellStyle name="Normal 8 2 5 3 3" xfId="3501" xr:uid="{1B68D260-9C82-4299-BD5A-9A610C46F5A7}"/>
    <cellStyle name="Normal 8 2 5 3 3 2" xfId="7180" xr:uid="{C6E0B455-0627-4103-BE21-75CAFC7834DA}"/>
    <cellStyle name="Normal 8 2 5 3 4" xfId="4425" xr:uid="{FF5D9CAA-472E-41BF-A351-B645CB9B2643}"/>
    <cellStyle name="Normal 8 2 5 4" xfId="3502" xr:uid="{DDA3AC7B-7FB5-471A-BB70-B282DB25D92F}"/>
    <cellStyle name="Normal 8 2 5 4 2" xfId="3503" xr:uid="{2104A1F2-36FC-4D0C-9D66-03D22029EAEB}"/>
    <cellStyle name="Normal 8 2 5 4 2 2" xfId="7181" xr:uid="{6595008D-07BA-4251-96D0-98EF62EFF6C2}"/>
    <cellStyle name="Normal 8 2 5 4 3" xfId="7182" xr:uid="{380000DC-B5C5-40DF-B6E2-AE884F100952}"/>
    <cellStyle name="Normal 8 2 5 5" xfId="3504" xr:uid="{156715A7-71C6-4517-842C-650AB713EA76}"/>
    <cellStyle name="Normal 8 2 5 5 2" xfId="7183" xr:uid="{B5CB0BE0-387D-40C4-A978-AF684EFD5E51}"/>
    <cellStyle name="Normal 8 2 5 6" xfId="4426" xr:uid="{01B60906-75E9-4446-AFA4-98FC59473ABD}"/>
    <cellStyle name="Normal 8 2 6" xfId="382" xr:uid="{940D1879-62E5-413E-A06C-4F12B31C3179}"/>
    <cellStyle name="Normal 8 2 6 2" xfId="383" xr:uid="{A5962AFF-C633-416A-893F-105DF3FAA82C}"/>
    <cellStyle name="Normal 8 2 6 2 2" xfId="736" xr:uid="{394A6D42-C0A1-48D9-9C91-E74FBFFF1524}"/>
    <cellStyle name="Normal 8 2 6 2 2 2" xfId="3505" xr:uid="{C4A0FD5E-92C8-4849-AFDD-83B8B84BA480}"/>
    <cellStyle name="Normal 8 2 6 2 2 2 2" xfId="3506" xr:uid="{28EE39EE-E98A-41F2-8706-8CB2FEE5F182}"/>
    <cellStyle name="Normal 8 2 6 2 2 2 2 2" xfId="7184" xr:uid="{A18D1784-B2EE-45D7-B4ED-80302AED645B}"/>
    <cellStyle name="Normal 8 2 6 2 2 2 3" xfId="7185" xr:uid="{5731C07F-53EE-4BDA-87EE-8FE8F35E1EAB}"/>
    <cellStyle name="Normal 8 2 6 2 2 3" xfId="3507" xr:uid="{93D02B87-C8A3-4108-AD7A-512B4A871F02}"/>
    <cellStyle name="Normal 8 2 6 2 2 3 2" xfId="7186" xr:uid="{A8503200-B214-42AB-A2B7-BDB032E45518}"/>
    <cellStyle name="Normal 8 2 6 2 2 4" xfId="4427" xr:uid="{E56CC16A-B244-451A-AC95-67C3694BB7A5}"/>
    <cellStyle name="Normal 8 2 6 2 3" xfId="3508" xr:uid="{2E0B0F08-522B-4B72-ACFB-B087DE1ADD72}"/>
    <cellStyle name="Normal 8 2 6 2 3 2" xfId="3509" xr:uid="{2F9C6A29-6939-4FB1-A3B1-A72FA108C8D4}"/>
    <cellStyle name="Normal 8 2 6 2 3 2 2" xfId="7187" xr:uid="{EAC1DDD6-2C59-4C16-919C-6043ADC5B688}"/>
    <cellStyle name="Normal 8 2 6 2 3 3" xfId="7188" xr:uid="{F57DC511-672A-4724-AF88-2771F7851527}"/>
    <cellStyle name="Normal 8 2 6 2 4" xfId="3510" xr:uid="{16C08141-1081-43A7-ACCE-A5FABA16B327}"/>
    <cellStyle name="Normal 8 2 6 2 4 2" xfId="7189" xr:uid="{7F634B83-65B5-45B8-BD85-1A9B5170CF6F}"/>
    <cellStyle name="Normal 8 2 6 2 5" xfId="4428" xr:uid="{3A2EFD07-1752-4460-92DB-466222C24D2F}"/>
    <cellStyle name="Normal 8 2 6 3" xfId="735" xr:uid="{8060841C-B0DB-43C7-AD78-C76974F7AF6B}"/>
    <cellStyle name="Normal 8 2 6 3 2" xfId="3511" xr:uid="{CC3FD647-49BE-45E5-BB07-B29E0F0A87C0}"/>
    <cellStyle name="Normal 8 2 6 3 2 2" xfId="3512" xr:uid="{D14991CD-3950-4556-9B16-812131F2A37F}"/>
    <cellStyle name="Normal 8 2 6 3 2 2 2" xfId="7190" xr:uid="{AB6973C4-B018-493D-9889-872E674ED0E7}"/>
    <cellStyle name="Normal 8 2 6 3 2 3" xfId="7191" xr:uid="{78693DDA-0F8D-43BF-A73F-833A58F9005A}"/>
    <cellStyle name="Normal 8 2 6 3 3" xfId="3513" xr:uid="{03870BAB-3731-4310-A6B7-2787052932B8}"/>
    <cellStyle name="Normal 8 2 6 3 3 2" xfId="7192" xr:uid="{E9CD234E-4CB1-4127-8EA8-BD41F9FF7386}"/>
    <cellStyle name="Normal 8 2 6 3 4" xfId="4429" xr:uid="{66B6113A-41A9-4DF7-BF61-A2FF5D690FE4}"/>
    <cellStyle name="Normal 8 2 6 4" xfId="3514" xr:uid="{BB5BF2B9-68B7-4F47-8617-BAF0F14759E0}"/>
    <cellStyle name="Normal 8 2 6 4 2" xfId="3515" xr:uid="{712EDB99-060D-44F4-A281-2F17F15A38DC}"/>
    <cellStyle name="Normal 8 2 6 4 2 2" xfId="7193" xr:uid="{85CB4D97-4218-44DB-BC6E-D6364518E83D}"/>
    <cellStyle name="Normal 8 2 6 4 3" xfId="7194" xr:uid="{4929C6B2-7CB4-4AE9-8F82-6449B27B9113}"/>
    <cellStyle name="Normal 8 2 6 5" xfId="3516" xr:uid="{245F6049-3633-46BD-BE05-3621D0B7716A}"/>
    <cellStyle name="Normal 8 2 6 5 2" xfId="7195" xr:uid="{ED69CF12-506F-4146-BA5E-5556D5C0EAD3}"/>
    <cellStyle name="Normal 8 2 6 6" xfId="4430" xr:uid="{F69662C0-AFB8-45CD-89C1-0B690AD487E6}"/>
    <cellStyle name="Normal 8 2 7" xfId="384" xr:uid="{9569B712-5CA6-40C0-BEF6-8D1EF3ABBE0B}"/>
    <cellStyle name="Normal 8 2 7 2" xfId="385" xr:uid="{23C8FBFA-943E-4A3E-B4C0-2E4197276192}"/>
    <cellStyle name="Normal 8 2 7 2 2" xfId="738" xr:uid="{DB7A3E67-C7D2-4873-AE8E-52ADAFDF7BB9}"/>
    <cellStyle name="Normal 8 2 7 2 2 2" xfId="3517" xr:uid="{393F4A9D-B5F8-4ED4-872D-FF2FCAC5E817}"/>
    <cellStyle name="Normal 8 2 7 2 2 2 2" xfId="3518" xr:uid="{0F018CEA-D03C-40C6-B334-A0F7969084BE}"/>
    <cellStyle name="Normal 8 2 7 2 2 2 2 2" xfId="7196" xr:uid="{BA03B4E4-1B5B-4E77-A5D9-18732F184180}"/>
    <cellStyle name="Normal 8 2 7 2 2 2 3" xfId="7197" xr:uid="{A10B1CCB-0D65-4BD8-B527-7C1ED388E001}"/>
    <cellStyle name="Normal 8 2 7 2 2 3" xfId="3519" xr:uid="{1134175B-0145-4AFA-8AF4-B8712E8BEA9C}"/>
    <cellStyle name="Normal 8 2 7 2 2 3 2" xfId="7198" xr:uid="{0CA1B63E-1891-426C-A28B-FBC107C8B252}"/>
    <cellStyle name="Normal 8 2 7 2 2 4" xfId="4431" xr:uid="{DBECCBD8-FA9A-4CAB-99D5-A7B820F11A4E}"/>
    <cellStyle name="Normal 8 2 7 2 3" xfId="3520" xr:uid="{1BCA970B-A65F-4662-A863-67A02D34BE27}"/>
    <cellStyle name="Normal 8 2 7 2 3 2" xfId="3521" xr:uid="{E1C3AD41-959E-497F-A9C1-BFE2B98E68AB}"/>
    <cellStyle name="Normal 8 2 7 2 3 2 2" xfId="7199" xr:uid="{19E0940D-29B9-499F-9633-FC41B551BA2F}"/>
    <cellStyle name="Normal 8 2 7 2 3 3" xfId="7200" xr:uid="{136781C0-0FE7-44F2-BE7D-4DE11CCB2129}"/>
    <cellStyle name="Normal 8 2 7 2 4" xfId="3522" xr:uid="{6C97F103-0800-485C-A56B-246B08CF711B}"/>
    <cellStyle name="Normal 8 2 7 2 4 2" xfId="7201" xr:uid="{948B45E3-EB76-44BB-9C42-411EDF8FAF3D}"/>
    <cellStyle name="Normal 8 2 7 2 5" xfId="4432" xr:uid="{F72B5294-06DE-4968-B480-A90B8A88B409}"/>
    <cellStyle name="Normal 8 2 7 3" xfId="737" xr:uid="{26089E4E-763B-4E1B-8B63-D83776CF5AA5}"/>
    <cellStyle name="Normal 8 2 7 3 2" xfId="3523" xr:uid="{E4737BD3-F73C-445B-A896-8AD609BE61AD}"/>
    <cellStyle name="Normal 8 2 7 3 2 2" xfId="3524" xr:uid="{2EF90AF6-C1F7-4D57-9D95-C10D964194C9}"/>
    <cellStyle name="Normal 8 2 7 3 2 2 2" xfId="7202" xr:uid="{EB5A4137-A8A2-42C8-A124-41986AF9139B}"/>
    <cellStyle name="Normal 8 2 7 3 2 3" xfId="7203" xr:uid="{C2C13898-D2FC-4B63-90FA-62A1D0970130}"/>
    <cellStyle name="Normal 8 2 7 3 3" xfId="3525" xr:uid="{B8513422-3D2F-4333-A60F-FADAE8538048}"/>
    <cellStyle name="Normal 8 2 7 3 3 2" xfId="7204" xr:uid="{863C468B-323B-4173-9D1F-28784D75545E}"/>
    <cellStyle name="Normal 8 2 7 3 4" xfId="4433" xr:uid="{253057D1-4C1D-426C-BD20-284C2DBE010C}"/>
    <cellStyle name="Normal 8 2 7 4" xfId="3526" xr:uid="{F11CDF0E-0253-43F3-BC79-D104B66D5B03}"/>
    <cellStyle name="Normal 8 2 7 4 2" xfId="3527" xr:uid="{C08EEFD2-946A-4667-893A-C61F15F6ED41}"/>
    <cellStyle name="Normal 8 2 7 4 2 2" xfId="7205" xr:uid="{0E7869F0-DCA6-4F7C-9B6A-57971DA5A306}"/>
    <cellStyle name="Normal 8 2 7 4 3" xfId="7206" xr:uid="{DA532937-A10F-4281-9CD5-A9B673689963}"/>
    <cellStyle name="Normal 8 2 7 5" xfId="3528" xr:uid="{E2164259-C1A3-4A0C-9ED6-7B71E13D3349}"/>
    <cellStyle name="Normal 8 2 7 5 2" xfId="7207" xr:uid="{5D0EB529-4578-41F0-AB13-10254A53D3DF}"/>
    <cellStyle name="Normal 8 2 7 6" xfId="4434" xr:uid="{71D42984-813C-4E65-973F-EFB163AA2B09}"/>
    <cellStyle name="Normal 8 2 8" xfId="722" xr:uid="{6E37DC2B-098D-4B4E-BFDC-8CADF3B46CF5}"/>
    <cellStyle name="Normal 8 2 8 2" xfId="3529" xr:uid="{7DAC4740-8A60-4CAC-BA0F-3F33F03BA31B}"/>
    <cellStyle name="Normal 8 2 8 2 2" xfId="3530" xr:uid="{5B22739D-0276-4F73-AC12-C42DAADE81C9}"/>
    <cellStyle name="Normal 8 2 8 2 2 2" xfId="7208" xr:uid="{803F85FC-572E-4AAD-8FC1-1A686FD8D38E}"/>
    <cellStyle name="Normal 8 2 8 2 3" xfId="3648" xr:uid="{F61A1179-93AD-43F2-9CBC-0BC1A53EE010}"/>
    <cellStyle name="Normal 8 2 8 3" xfId="3531" xr:uid="{7CD7EBFA-E1DD-427C-8286-1889EB966BE3}"/>
    <cellStyle name="Normal 8 2 8 3 2" xfId="7209" xr:uid="{B8D53E1D-E2B8-479B-B3AF-BBAF9FCECC7A}"/>
    <cellStyle name="Normal 8 2 8 4" xfId="4435" xr:uid="{33BD0948-76CA-4CDD-A140-39C67F179D30}"/>
    <cellStyle name="Normal 8 2 9" xfId="3532" xr:uid="{40955582-7A80-4942-851E-559322C27DD7}"/>
    <cellStyle name="Normal 8 2 9 2" xfId="3533" xr:uid="{1BDBDC54-3702-4B81-89C5-A85A8F0586D2}"/>
    <cellStyle name="Normal 8 2 9 2 2" xfId="3534" xr:uid="{C3F0132F-FAE5-4AC4-BF3B-6D3819DE9030}"/>
    <cellStyle name="Normal 8 2 9 2 2 2" xfId="7210" xr:uid="{7892647A-DE55-4BCA-891A-D43262B8A822}"/>
    <cellStyle name="Normal 8 2 9 2 3" xfId="7211" xr:uid="{B9424B17-F72D-4780-A19B-8567DB3458BA}"/>
    <cellStyle name="Normal 8 2 9 3" xfId="3535" xr:uid="{6FE7F22B-DDE6-44B7-8124-D75EBA1CE4C1}"/>
    <cellStyle name="Normal 8 2 9 3 2" xfId="3536" xr:uid="{D335AB4B-AA15-427A-9962-39170719AE35}"/>
    <cellStyle name="Normal 8 2 9 3 2 2" xfId="7212" xr:uid="{5D85787A-AF0A-4444-930B-2B027606FC1A}"/>
    <cellStyle name="Normal 8 2 9 3 3" xfId="7213" xr:uid="{134F806D-B74C-4798-A95B-52AC5219C113}"/>
    <cellStyle name="Normal 8 2 9 4" xfId="3537" xr:uid="{9CEDBED0-F077-42EC-A05C-664A09B80D29}"/>
    <cellStyle name="Normal 8 2 9 4 2" xfId="7214" xr:uid="{1C41569B-B6A8-44ED-A8D7-DEABB6F59BB6}"/>
    <cellStyle name="Normal 8 2 9 5" xfId="4436" xr:uid="{5F089E60-2542-4479-8326-BBB8368D22D1}"/>
    <cellStyle name="Normal 8 2 9 5 2" xfId="7215" xr:uid="{0BEA4ECF-B5BD-4B77-A818-D19891097732}"/>
    <cellStyle name="Normal 8 2 9 6" xfId="7216" xr:uid="{D48FD2D7-F906-49D9-83FA-AC94AC5063EB}"/>
    <cellStyle name="Normal 8 3" xfId="386" xr:uid="{FD41FB04-3492-4967-8974-5473C0116BFA}"/>
    <cellStyle name="Normal 8 3 2" xfId="387" xr:uid="{AF68375D-FC02-4482-B4E9-9EBDE4E04F91}"/>
    <cellStyle name="Normal 8 3 2 2" xfId="388" xr:uid="{D603AAB3-FCEC-45AA-B737-61239C947A32}"/>
    <cellStyle name="Normal 8 3 2 2 2" xfId="741" xr:uid="{C73C8DAF-C210-4441-A745-E69A207A69FE}"/>
    <cellStyle name="Normal 8 3 2 2 2 2" xfId="3538" xr:uid="{1F5A9BF0-2D4A-4C90-8A64-1FC318DEB84A}"/>
    <cellStyle name="Normal 8 3 2 2 2 2 2" xfId="3539" xr:uid="{76718B0A-CFC7-4B3B-80AD-3CDECCFB14F0}"/>
    <cellStyle name="Normal 8 3 2 2 2 2 2 2" xfId="7217" xr:uid="{F05524F1-75A2-4DBA-BB44-ED6FB63B56BE}"/>
    <cellStyle name="Normal 8 3 2 2 2 2 3" xfId="7218" xr:uid="{FBA16D26-328D-4F79-8BC2-4881FA12AE67}"/>
    <cellStyle name="Normal 8 3 2 2 2 3" xfId="3540" xr:uid="{2F02595E-28DA-40FE-A5DE-F177960DC3CD}"/>
    <cellStyle name="Normal 8 3 2 2 2 3 2" xfId="7219" xr:uid="{1E7AE2CE-342D-4D75-8DEC-51BFF76FD329}"/>
    <cellStyle name="Normal 8 3 2 2 2 4" xfId="4437" xr:uid="{6BF43152-C0B2-4EB9-A34E-121640ED3966}"/>
    <cellStyle name="Normal 8 3 2 2 3" xfId="3541" xr:uid="{E90754E0-D1A7-47EA-B7AD-D6E2705DAFDE}"/>
    <cellStyle name="Normal 8 3 2 2 3 2" xfId="3542" xr:uid="{9E10E12A-FC32-4375-A058-99B83E0E5AD8}"/>
    <cellStyle name="Normal 8 3 2 2 3 2 2" xfId="7220" xr:uid="{E5778317-FEDE-4794-A7FB-9C6052FD56CA}"/>
    <cellStyle name="Normal 8 3 2 2 3 3" xfId="7221" xr:uid="{DAECAAD5-FAE4-4AC1-A1AE-D69F15C10347}"/>
    <cellStyle name="Normal 8 3 2 2 4" xfId="3543" xr:uid="{69DD0C67-DB33-4D64-8391-0C55EF780E7A}"/>
    <cellStyle name="Normal 8 3 2 2 4 2" xfId="7222" xr:uid="{49F58A04-90F4-45CB-B6D4-6E49C4A43075}"/>
    <cellStyle name="Normal 8 3 2 2 5" xfId="4438" xr:uid="{B90C737C-5D75-492A-8969-DF384D689AC3}"/>
    <cellStyle name="Normal 8 3 2 3" xfId="740" xr:uid="{C29C7E17-BEAF-4831-9A27-C2043DC625D5}"/>
    <cellStyle name="Normal 8 3 2 3 2" xfId="3544" xr:uid="{C657B9EE-D876-4774-9A52-191E693D5718}"/>
    <cellStyle name="Normal 8 3 2 3 2 2" xfId="3545" xr:uid="{6FF17037-8AC8-4788-8B93-30EF5BB80355}"/>
    <cellStyle name="Normal 8 3 2 3 2 2 2" xfId="7223" xr:uid="{D0E9FFCD-273C-453C-9130-3864F0F7C235}"/>
    <cellStyle name="Normal 8 3 2 3 2 3" xfId="7224" xr:uid="{752002CB-C899-4B3E-A4A7-33151FE900FF}"/>
    <cellStyle name="Normal 8 3 2 3 3" xfId="3546" xr:uid="{A90ACF9E-87C6-45C6-91B3-C42CD38A79ED}"/>
    <cellStyle name="Normal 8 3 2 3 3 2" xfId="7225" xr:uid="{12952DD7-B5D9-46CC-85CA-6918057B25B0}"/>
    <cellStyle name="Normal 8 3 2 3 4" xfId="4439" xr:uid="{76EBD193-EA77-43FB-9F14-48FD78147126}"/>
    <cellStyle name="Normal 8 3 2 4" xfId="3547" xr:uid="{5CB4562E-08BD-4FE5-95BB-B52C7F5C15AB}"/>
    <cellStyle name="Normal 8 3 2 4 2" xfId="3548" xr:uid="{C8CE1199-5D17-4639-AB45-93A3255A2F44}"/>
    <cellStyle name="Normal 8 3 2 4 2 2" xfId="7226" xr:uid="{55AABD44-A3EF-449D-82E1-FA9E03BA61F5}"/>
    <cellStyle name="Normal 8 3 2 4 3" xfId="7227" xr:uid="{C2C025D7-D7F8-46EB-A746-A8392E2A4666}"/>
    <cellStyle name="Normal 8 3 2 5" xfId="3549" xr:uid="{73912E7B-E9FA-4B66-A2E8-ADEFB37CE058}"/>
    <cellStyle name="Normal 8 3 2 5 2" xfId="7228" xr:uid="{9EE02EF9-E5E5-46FB-8FB1-58545DD8743E}"/>
    <cellStyle name="Normal 8 3 2 6" xfId="4440" xr:uid="{B48457EF-6503-4062-A146-CC7A8DDC4528}"/>
    <cellStyle name="Normal 8 3 3" xfId="389" xr:uid="{E1FDB9EA-11BD-4FB3-9EE1-9C9B29FFD181}"/>
    <cellStyle name="Normal 8 3 3 2" xfId="742" xr:uid="{22D8F74C-29CE-418D-A392-167E3DB0B046}"/>
    <cellStyle name="Normal 8 3 3 2 2" xfId="3550" xr:uid="{491AFACD-D226-4AAB-B94A-7AB15ED6DF1F}"/>
    <cellStyle name="Normal 8 3 3 2 2 2" xfId="3551" xr:uid="{AAC2309F-78D2-42E7-87CD-1104699E7E71}"/>
    <cellStyle name="Normal 8 3 3 2 2 2 2" xfId="7229" xr:uid="{98294FEF-2CB7-49B9-A567-CD30F80E42BD}"/>
    <cellStyle name="Normal 8 3 3 2 2 3" xfId="7230" xr:uid="{05EC45AA-8CD7-4610-BD84-BF780942250A}"/>
    <cellStyle name="Normal 8 3 3 2 3" xfId="3552" xr:uid="{4182C3DC-3800-4C30-8614-5584D7A9E67E}"/>
    <cellStyle name="Normal 8 3 3 2 3 2" xfId="7231" xr:uid="{93744A2F-5A14-41C2-8D0C-621E3AA61898}"/>
    <cellStyle name="Normal 8 3 3 2 4" xfId="4441" xr:uid="{090468CC-7EEA-41B1-9537-5D020B16102F}"/>
    <cellStyle name="Normal 8 3 3 3" xfId="3553" xr:uid="{C3AE84A1-1E87-41E9-ADF6-D0FA6ED256D2}"/>
    <cellStyle name="Normal 8 3 3 3 2" xfId="3554" xr:uid="{D9A62E1F-4095-41E0-986E-1B5ADA3CCFBD}"/>
    <cellStyle name="Normal 8 3 3 3 2 2" xfId="7232" xr:uid="{0A54D348-4E81-4241-B2F4-D6DFEF968A75}"/>
    <cellStyle name="Normal 8 3 3 3 3" xfId="7233" xr:uid="{0DABBF60-8AA0-4188-875E-E88BBB42D908}"/>
    <cellStyle name="Normal 8 3 3 4" xfId="3555" xr:uid="{BF3CC5EE-3A1A-4A44-8835-B9EDF78C2F6D}"/>
    <cellStyle name="Normal 8 3 3 4 2" xfId="7234" xr:uid="{16C92ADF-D91E-401B-9B6D-A8188DAFC17F}"/>
    <cellStyle name="Normal 8 3 3 5" xfId="4442" xr:uid="{6DCFC56A-E2D5-4CE3-8F0E-D89EF414B66F}"/>
    <cellStyle name="Normal 8 3 4" xfId="739" xr:uid="{8164A2DA-F59B-4734-8772-81C17EA96FF2}"/>
    <cellStyle name="Normal 8 3 4 2" xfId="3556" xr:uid="{A15B2D15-E685-4032-BC84-8E3A7F2B2B8F}"/>
    <cellStyle name="Normal 8 3 4 2 2" xfId="3557" xr:uid="{60B81411-69E0-4839-8912-F17E179178EC}"/>
    <cellStyle name="Normal 8 3 4 2 2 2" xfId="7235" xr:uid="{A09B2936-0E98-45DA-9D84-F67B0A5E73A0}"/>
    <cellStyle name="Normal 8 3 4 2 3" xfId="7236" xr:uid="{E0443F67-FFC5-4CA4-8AD4-A8BF56104246}"/>
    <cellStyle name="Normal 8 3 4 3" xfId="3558" xr:uid="{7F54042B-7494-4E8B-BAA4-1C80852B5376}"/>
    <cellStyle name="Normal 8 3 4 3 2" xfId="7237" xr:uid="{91F76BBA-591A-48D7-B04B-06D6A0B7D06F}"/>
    <cellStyle name="Normal 8 3 4 4" xfId="4443" xr:uid="{450022E9-C594-4031-BD55-8CAB730608CA}"/>
    <cellStyle name="Normal 8 3 5" xfId="3559" xr:uid="{1303BD05-6EC9-4403-A1D7-8F8754DD4E7A}"/>
    <cellStyle name="Normal 8 3 5 2" xfId="3560" xr:uid="{D7D2E117-9DE2-4702-B5A3-457E64F6E842}"/>
    <cellStyle name="Normal 8 3 5 2 2" xfId="7238" xr:uid="{2709C1AD-6701-4603-9BC0-E8A4A8641643}"/>
    <cellStyle name="Normal 8 3 5 3" xfId="7239" xr:uid="{7AB991AF-1E9F-42CB-BF92-27794EEEFFE3}"/>
    <cellStyle name="Normal 8 3 6" xfId="3561" xr:uid="{C0216F5D-D1A3-4777-880C-8DE09DBC755C}"/>
    <cellStyle name="Normal 8 3 6 2" xfId="7240" xr:uid="{118C27B7-CCD0-449C-A920-071DB4A0B9A2}"/>
    <cellStyle name="Normal 8 3 7" xfId="4444" xr:uid="{4EF8285A-DA6B-4222-9D42-74413EEAE2B3}"/>
    <cellStyle name="Normal 8 3 8" xfId="8943" xr:uid="{B07EFC96-3EE4-456B-B604-6A4CEF7ACFB9}"/>
    <cellStyle name="Normal 8 4" xfId="390" xr:uid="{E200ED08-ACF8-4B29-A968-C1FD842467B5}"/>
    <cellStyle name="Normal 8 4 2" xfId="391" xr:uid="{2CAE8BD9-6D2F-42E4-B8E3-9E4FBC3A9A9E}"/>
    <cellStyle name="Normal 8 4 2 2" xfId="392" xr:uid="{E898257F-4066-484A-9EF4-F977107EEC90}"/>
    <cellStyle name="Normal 8 4 2 2 2" xfId="745" xr:uid="{8C2934F5-05CA-4FA3-8FCD-F154F67D7AD5}"/>
    <cellStyle name="Normal 8 4 2 2 2 2" xfId="3562" xr:uid="{A2FF6744-075E-4E79-8901-AA7ECA3B05F5}"/>
    <cellStyle name="Normal 8 4 2 2 2 2 2" xfId="3563" xr:uid="{AF669B55-978A-416E-A5DD-6E7B83AF95AC}"/>
    <cellStyle name="Normal 8 4 2 2 2 2 2 2" xfId="7241" xr:uid="{EC73BFF2-1136-4094-8E73-9C1805CFB47D}"/>
    <cellStyle name="Normal 8 4 2 2 2 2 3" xfId="7242" xr:uid="{3683152E-569D-46E7-A376-5D87878E3ACD}"/>
    <cellStyle name="Normal 8 4 2 2 2 3" xfId="3564" xr:uid="{BA504E9B-0F6F-4443-A43E-5E097D17BB19}"/>
    <cellStyle name="Normal 8 4 2 2 2 3 2" xfId="7243" xr:uid="{4410A7AA-C0B1-4CF4-9430-A26C3995FDBB}"/>
    <cellStyle name="Normal 8 4 2 2 2 4" xfId="4445" xr:uid="{62C58707-BA80-4DFB-BB88-EE88AFCCCB11}"/>
    <cellStyle name="Normal 8 4 2 2 3" xfId="3565" xr:uid="{66AC74A1-F413-41C8-BA1F-B98032250E76}"/>
    <cellStyle name="Normal 8 4 2 2 3 2" xfId="3566" xr:uid="{55948393-BB02-4E13-A471-ED75B4A61DD5}"/>
    <cellStyle name="Normal 8 4 2 2 3 2 2" xfId="7244" xr:uid="{6C0BF4A6-5040-4B97-8670-843E15B54B1A}"/>
    <cellStyle name="Normal 8 4 2 2 3 3" xfId="7245" xr:uid="{60ECFD8A-579D-4B2F-99DA-ED3AE42D128A}"/>
    <cellStyle name="Normal 8 4 2 2 4" xfId="3567" xr:uid="{A5ABF7A1-39E2-4553-AE38-D244A9AA4245}"/>
    <cellStyle name="Normal 8 4 2 2 4 2" xfId="7246" xr:uid="{2175890F-1C3F-47C4-B5FE-60800FEF4579}"/>
    <cellStyle name="Normal 8 4 2 2 5" xfId="4446" xr:uid="{2C3AEC8C-F0D4-499B-8C65-3013FE314721}"/>
    <cellStyle name="Normal 8 4 2 3" xfId="744" xr:uid="{38567690-3E82-4D48-BCDC-72B67CE13E80}"/>
    <cellStyle name="Normal 8 4 2 3 2" xfId="3568" xr:uid="{2CBF8632-A008-4DC5-8B41-5BAF410D1253}"/>
    <cellStyle name="Normal 8 4 2 3 2 2" xfId="3569" xr:uid="{C75DD5C2-6ADF-4EA4-AA34-88E7471196FB}"/>
    <cellStyle name="Normal 8 4 2 3 2 2 2" xfId="7247" xr:uid="{C163F22D-3098-4B15-9AF2-98C772500384}"/>
    <cellStyle name="Normal 8 4 2 3 2 3" xfId="7248" xr:uid="{C2F4F9D5-ABBE-4E02-A781-2E0E6D64EF15}"/>
    <cellStyle name="Normal 8 4 2 3 3" xfId="3570" xr:uid="{2C804776-89BA-43F6-9D4D-1E9362B9EAD5}"/>
    <cellStyle name="Normal 8 4 2 3 3 2" xfId="7249" xr:uid="{5D2DA1DF-D7CB-4E1E-BB37-8B919E6450CA}"/>
    <cellStyle name="Normal 8 4 2 3 4" xfId="4447" xr:uid="{878497E5-1963-4DDA-BDD9-53463A75D60E}"/>
    <cellStyle name="Normal 8 4 2 4" xfId="3571" xr:uid="{321E19A8-5743-4E0A-870C-BBB359AAE288}"/>
    <cellStyle name="Normal 8 4 2 4 2" xfId="3572" xr:uid="{6C1FF899-F8C2-4C4A-9EC0-FDB2ECD398FE}"/>
    <cellStyle name="Normal 8 4 2 4 2 2" xfId="7250" xr:uid="{6AE94CC9-EE22-4ED0-BE99-46ED2D6CA0FD}"/>
    <cellStyle name="Normal 8 4 2 4 3" xfId="7251" xr:uid="{FEA52D23-C0F0-443A-91E5-EEAE0CFD5B78}"/>
    <cellStyle name="Normal 8 4 2 5" xfId="3573" xr:uid="{47F8BAF3-C5C0-4E88-ABB4-73343524974E}"/>
    <cellStyle name="Normal 8 4 2 5 2" xfId="7252" xr:uid="{8C4A348D-FCE6-48A8-B181-B88E03CCAB3E}"/>
    <cellStyle name="Normal 8 4 2 6" xfId="4448" xr:uid="{681A8ECD-E915-4525-8E1F-024D5ECA6610}"/>
    <cellStyle name="Normal 8 4 3" xfId="393" xr:uid="{FBFA7738-59B9-4848-AD95-C2604EC2A0CF}"/>
    <cellStyle name="Normal 8 4 3 2" xfId="746" xr:uid="{3B2026C1-4511-4841-ACB5-75064ECE427F}"/>
    <cellStyle name="Normal 8 4 3 2 2" xfId="3574" xr:uid="{0C7573F1-A90C-4E77-BC18-B91E5D13D2B9}"/>
    <cellStyle name="Normal 8 4 3 2 2 2" xfId="3575" xr:uid="{A778EA2C-311B-43C8-9214-017C9CC7B565}"/>
    <cellStyle name="Normal 8 4 3 2 2 2 2" xfId="7253" xr:uid="{0BC9A865-7CEB-449C-9158-BD1D4186F136}"/>
    <cellStyle name="Normal 8 4 3 2 2 3" xfId="7254" xr:uid="{CD1CCB73-5CF9-45A4-BDBC-DC323E3EE78D}"/>
    <cellStyle name="Normal 8 4 3 2 3" xfId="3576" xr:uid="{292FCF64-53D5-4ECF-AEBD-4993499D55B4}"/>
    <cellStyle name="Normal 8 4 3 2 3 2" xfId="7255" xr:uid="{3BC1132A-459E-4B5B-8177-1C490B9F39F4}"/>
    <cellStyle name="Normal 8 4 3 2 4" xfId="4449" xr:uid="{15700C31-F361-4EC7-AEAE-5903BAABF37B}"/>
    <cellStyle name="Normal 8 4 3 3" xfId="3577" xr:uid="{E703BA4E-BB2F-4E05-BD53-12E70398CD71}"/>
    <cellStyle name="Normal 8 4 3 3 2" xfId="3578" xr:uid="{189E9416-6D08-4A11-9751-67284813ABF7}"/>
    <cellStyle name="Normal 8 4 3 3 2 2" xfId="7256" xr:uid="{5C1AC707-755E-4F5F-BCD8-1F2E3CC503AA}"/>
    <cellStyle name="Normal 8 4 3 3 3" xfId="7257" xr:uid="{CB7E3D73-AEF1-4CA8-83C5-29EEA73CA6AB}"/>
    <cellStyle name="Normal 8 4 3 4" xfId="3579" xr:uid="{E8773C27-E904-4B09-8BA6-5476BC8D3287}"/>
    <cellStyle name="Normal 8 4 3 4 2" xfId="7258" xr:uid="{18DD6D91-920B-44C2-ABBD-D6FFF8860744}"/>
    <cellStyle name="Normal 8 4 3 5" xfId="4450" xr:uid="{38934F4C-D6DF-4B8F-B3AC-5F33F7693650}"/>
    <cellStyle name="Normal 8 4 4" xfId="743" xr:uid="{A9608535-F8B4-4A0F-BD4A-3227250578AB}"/>
    <cellStyle name="Normal 8 4 4 2" xfId="3580" xr:uid="{DF684529-AF8F-4231-AD3D-92E02C4F9A7F}"/>
    <cellStyle name="Normal 8 4 4 2 2" xfId="3581" xr:uid="{705BE988-C5BD-4230-8ACA-B6749207CE4D}"/>
    <cellStyle name="Normal 8 4 4 2 2 2" xfId="7259" xr:uid="{1DDBE6E3-CE86-4A97-8B1B-CE0B8BDB9A13}"/>
    <cellStyle name="Normal 8 4 4 2 3" xfId="7260" xr:uid="{F2B01655-1FD7-4FA6-AFC5-E1C9A20D28B7}"/>
    <cellStyle name="Normal 8 4 4 3" xfId="3582" xr:uid="{C1546F53-04C0-416A-A50F-562E01DDBD14}"/>
    <cellStyle name="Normal 8 4 4 3 2" xfId="7261" xr:uid="{F14A12F5-9F3E-4D08-8D3D-84D890864551}"/>
    <cellStyle name="Normal 8 4 4 4" xfId="4451" xr:uid="{9B46E807-7957-48C4-BC52-094FF2FF7F72}"/>
    <cellStyle name="Normal 8 4 5" xfId="3583" xr:uid="{3AE8A22B-563F-4FC2-ADEA-DE3F7F17A0B5}"/>
    <cellStyle name="Normal 8 4 5 2" xfId="3584" xr:uid="{A4E3E265-6E77-4DD5-8131-22E7EC7F3592}"/>
    <cellStyle name="Normal 8 4 5 2 2" xfId="7262" xr:uid="{4FC8AA7C-FBEE-4E35-8FC0-A93CC610E2D0}"/>
    <cellStyle name="Normal 8 4 5 3" xfId="7263" xr:uid="{B0D64899-79FE-40DC-A60C-E2D18537A3BC}"/>
    <cellStyle name="Normal 8 4 6" xfId="3585" xr:uid="{5C81EEEF-C941-4903-B520-F96DEA4D487E}"/>
    <cellStyle name="Normal 8 4 6 2" xfId="7264" xr:uid="{5460C11B-E9CF-48C4-99A7-65E0BF9F8E08}"/>
    <cellStyle name="Normal 8 4 7" xfId="4452" xr:uid="{402E564A-51C9-4507-B669-CFE918813D21}"/>
    <cellStyle name="Normal 8 4 8" xfId="8944" xr:uid="{42C734B1-F046-4843-8F5E-EF63B57DB104}"/>
    <cellStyle name="Normal 8 5" xfId="394" xr:uid="{3B93CF62-EAD2-410D-92D8-8A16F8644A70}"/>
    <cellStyle name="Normal 8 5 2" xfId="395" xr:uid="{1F79D172-FE23-4D02-8B33-6DDC8DD2E15D}"/>
    <cellStyle name="Normal 8 5 2 2" xfId="748" xr:uid="{70B73E74-0656-4848-ACBB-EEE8E282183D}"/>
    <cellStyle name="Normal 8 5 2 2 2" xfId="3586" xr:uid="{49DFA461-EBB3-45D5-A10F-78E6E67420C4}"/>
    <cellStyle name="Normal 8 5 2 2 2 2" xfId="3587" xr:uid="{F958BF3C-9B79-4C6E-BBDE-97B85F77F0F7}"/>
    <cellStyle name="Normal 8 5 2 2 2 2 2" xfId="7265" xr:uid="{4AB943BE-502D-4C7F-B49E-CD977ED97C88}"/>
    <cellStyle name="Normal 8 5 2 2 2 3" xfId="7266" xr:uid="{E3365D53-C1B5-41D5-8175-61F142F25BAF}"/>
    <cellStyle name="Normal 8 5 2 2 3" xfId="3588" xr:uid="{CB0010C8-8868-4CF3-AB42-843712DDFE0D}"/>
    <cellStyle name="Normal 8 5 2 2 3 2" xfId="7267" xr:uid="{64065647-1DCA-435A-9A30-D60B4CA853F7}"/>
    <cellStyle name="Normal 8 5 2 2 4" xfId="4453" xr:uid="{F8D00757-FF14-4060-B932-25935F6D461E}"/>
    <cellStyle name="Normal 8 5 2 3" xfId="3589" xr:uid="{78899470-1174-4E0A-9ADB-1D4BEB82FB1A}"/>
    <cellStyle name="Normal 8 5 2 3 2" xfId="3590" xr:uid="{74956996-E222-422F-A281-1FA8289183C7}"/>
    <cellStyle name="Normal 8 5 2 3 2 2" xfId="7268" xr:uid="{9FEAEF94-39D8-431B-B5B3-CB2F75EF13CA}"/>
    <cellStyle name="Normal 8 5 2 3 3" xfId="7269" xr:uid="{DC20CDD7-3C0B-422E-90B1-57105E5BFB03}"/>
    <cellStyle name="Normal 8 5 2 4" xfId="3591" xr:uid="{A7C83CA7-F15A-49A1-98D6-072534DFF2C2}"/>
    <cellStyle name="Normal 8 5 2 4 2" xfId="7270" xr:uid="{D042C8E7-A676-477D-9130-E36E7A9046C5}"/>
    <cellStyle name="Normal 8 5 2 5" xfId="4454" xr:uid="{16DF1D3D-8984-406F-A294-FEE125CE7B48}"/>
    <cellStyle name="Normal 8 5 3" xfId="747" xr:uid="{77162B97-8506-4EFE-A4BA-8EC110377953}"/>
    <cellStyle name="Normal 8 5 3 2" xfId="3592" xr:uid="{5398D65D-5552-4918-AD6C-2126ADB69FE7}"/>
    <cellStyle name="Normal 8 5 3 2 2" xfId="3593" xr:uid="{23A1E785-5BAF-462C-B0BE-542ACA00FDAF}"/>
    <cellStyle name="Normal 8 5 3 2 2 2" xfId="7271" xr:uid="{768CCBE3-4E3E-4ACF-A626-17C5D9622DD7}"/>
    <cellStyle name="Normal 8 5 3 2 3" xfId="7272" xr:uid="{4F964E80-2F0F-45CC-A8C6-DA022D48C7EE}"/>
    <cellStyle name="Normal 8 5 3 3" xfId="3594" xr:uid="{4C443010-1287-4710-A81F-42CC8EEA82DB}"/>
    <cellStyle name="Normal 8 5 3 3 2" xfId="7273" xr:uid="{7D6066C7-3C5C-40C4-8740-FD4FEA418290}"/>
    <cellStyle name="Normal 8 5 3 4" xfId="4455" xr:uid="{4EAC6056-F12B-4458-838C-A1127B38BA71}"/>
    <cellStyle name="Normal 8 5 4" xfId="3595" xr:uid="{7F8020E4-80FD-49A8-88BC-8BD8288B604E}"/>
    <cellStyle name="Normal 8 5 4 2" xfId="3596" xr:uid="{810B7A8F-DC38-4402-8470-43BC41A2B155}"/>
    <cellStyle name="Normal 8 5 4 2 2" xfId="7274" xr:uid="{802F3621-EFC6-40C7-A0ED-58B2597D444E}"/>
    <cellStyle name="Normal 8 5 4 3" xfId="7275" xr:uid="{A8F2E2F6-B501-4256-A3F5-ABB6DC86B43C}"/>
    <cellStyle name="Normal 8 5 5" xfId="3597" xr:uid="{1EE2DFB4-8D23-40A5-BD68-78175A8EAAE4}"/>
    <cellStyle name="Normal 8 5 5 2" xfId="7276" xr:uid="{0740AB35-F5A3-4E3D-B13C-81380EBB27A3}"/>
    <cellStyle name="Normal 8 5 6" xfId="4456" xr:uid="{1A5B02D0-FE27-4B8B-8121-3DDD4C1C5349}"/>
    <cellStyle name="Normal 8 5 7" xfId="8945" xr:uid="{8FB1554F-1931-435B-A3CF-AB6297C69B8B}"/>
    <cellStyle name="Normal 8 6" xfId="396" xr:uid="{5646B8DD-006C-44AE-8938-A0548AC3C810}"/>
    <cellStyle name="Normal 8 6 2" xfId="397" xr:uid="{76AC8418-0E9D-4B98-AAF5-3687CAF5A1AF}"/>
    <cellStyle name="Normal 8 6 2 2" xfId="750" xr:uid="{3938C4CE-2013-404E-AD63-18331764576C}"/>
    <cellStyle name="Normal 8 6 2 2 2" xfId="3598" xr:uid="{8BA82E8D-8A16-45B8-AADD-35823D2249EA}"/>
    <cellStyle name="Normal 8 6 2 2 2 2" xfId="3599" xr:uid="{CB28524D-AB68-4349-B29D-1FFC48225EC8}"/>
    <cellStyle name="Normal 8 6 2 2 2 2 2" xfId="7277" xr:uid="{B7AEEED0-5800-4708-A658-5C558861899B}"/>
    <cellStyle name="Normal 8 6 2 2 2 3" xfId="7278" xr:uid="{C4DF8A80-23EE-4DF6-AA7E-F4FCAB57AA3F}"/>
    <cellStyle name="Normal 8 6 2 2 3" xfId="3600" xr:uid="{215268BF-3270-4D8A-BB56-3FB2E8388FBB}"/>
    <cellStyle name="Normal 8 6 2 2 3 2" xfId="7279" xr:uid="{DAA31CBE-330C-435B-B376-5E4E58299135}"/>
    <cellStyle name="Normal 8 6 2 2 4" xfId="4457" xr:uid="{90B7D8E4-A587-40AF-AC54-38BE68E44D90}"/>
    <cellStyle name="Normal 8 6 2 3" xfId="3601" xr:uid="{64C9680E-E4E3-4505-B5B2-059A86B28869}"/>
    <cellStyle name="Normal 8 6 2 3 2" xfId="3602" xr:uid="{F09EEA27-3903-49B8-ACC6-BF71D628DA34}"/>
    <cellStyle name="Normal 8 6 2 3 2 2" xfId="7280" xr:uid="{993EE9C8-663D-43AA-8901-11EBD2A57916}"/>
    <cellStyle name="Normal 8 6 2 3 3" xfId="7281" xr:uid="{5B7E612B-41C9-42FB-A31E-368C0D6BF6B4}"/>
    <cellStyle name="Normal 8 6 2 4" xfId="3603" xr:uid="{86B77F9B-480B-436A-9466-9008EBF435EB}"/>
    <cellStyle name="Normal 8 6 2 4 2" xfId="7282" xr:uid="{70C67BC0-09A3-4C34-823C-09EB12BAC226}"/>
    <cellStyle name="Normal 8 6 2 5" xfId="4458" xr:uid="{E8C72FC6-708B-4E95-8233-5A38A9FB8AC3}"/>
    <cellStyle name="Normal 8 6 3" xfId="749" xr:uid="{982DEA2A-58F5-40EB-8BB8-6B7011878720}"/>
    <cellStyle name="Normal 8 6 3 2" xfId="3604" xr:uid="{FE8619D2-466B-489B-A3F3-D0685CF9DCCF}"/>
    <cellStyle name="Normal 8 6 3 2 2" xfId="3605" xr:uid="{14685CFB-6A70-4A8A-807A-ADBF8371424C}"/>
    <cellStyle name="Normal 8 6 3 2 2 2" xfId="7283" xr:uid="{CFCEA2B9-56C2-4970-8639-7D591773AAA8}"/>
    <cellStyle name="Normal 8 6 3 2 3" xfId="7284" xr:uid="{43F0D704-5746-42DD-9207-CED4C50ADD88}"/>
    <cellStyle name="Normal 8 6 3 3" xfId="3606" xr:uid="{7041A24C-8BAB-4CFA-9E83-B640D7BFF2DC}"/>
    <cellStyle name="Normal 8 6 3 3 2" xfId="7285" xr:uid="{1D7C4382-85D6-4848-9A31-EE28C207DA92}"/>
    <cellStyle name="Normal 8 6 3 4" xfId="4459" xr:uid="{6F996569-EE79-41A5-B987-664440236095}"/>
    <cellStyle name="Normal 8 6 4" xfId="3607" xr:uid="{0251295C-7FD0-4C12-9F2F-8A9E0DDE9EAA}"/>
    <cellStyle name="Normal 8 6 4 2" xfId="3608" xr:uid="{F11B09B6-EAEA-403D-AAD4-3E2AB9593FDC}"/>
    <cellStyle name="Normal 8 6 4 2 2" xfId="7286" xr:uid="{B12A07F1-A987-4C43-88BE-3F13C00EC202}"/>
    <cellStyle name="Normal 8 6 4 3" xfId="7287" xr:uid="{D9AF6F86-9C01-4A5D-AD97-17F5A3C829C2}"/>
    <cellStyle name="Normal 8 6 5" xfId="3609" xr:uid="{4B93B9C8-A45D-46A3-8254-FCF4B96C4E3C}"/>
    <cellStyle name="Normal 8 6 5 2" xfId="7288" xr:uid="{2CB358DE-11E2-42B3-9C99-FF55BA33D348}"/>
    <cellStyle name="Normal 8 6 6" xfId="4460" xr:uid="{E684E909-0618-4C81-8330-D95E4EAE0F59}"/>
    <cellStyle name="Normal 8 6 7" xfId="8946" xr:uid="{828181DF-D677-4659-B3E0-3205550C71DD}"/>
    <cellStyle name="Normal 8 7" xfId="398" xr:uid="{8622AD59-E42A-455D-B0C8-2114936A4757}"/>
    <cellStyle name="Normal 8 7 2" xfId="399" xr:uid="{171B9E3D-5394-4AE9-AAD3-E23DC0CD8287}"/>
    <cellStyle name="Normal 8 7 2 2" xfId="752" xr:uid="{5022FB11-D450-4F0D-8131-3A9D4BAEBCC7}"/>
    <cellStyle name="Normal 8 7 2 2 2" xfId="3610" xr:uid="{6327239B-2D14-4875-A015-8FCBF7FBE1E4}"/>
    <cellStyle name="Normal 8 7 2 2 2 2" xfId="3611" xr:uid="{8389BCE5-2B7B-4C16-8F01-02D57A8ED1F5}"/>
    <cellStyle name="Normal 8 7 2 2 2 2 2" xfId="7289" xr:uid="{FA510C2C-ABDE-4432-BBC3-E3880F61E050}"/>
    <cellStyle name="Normal 8 7 2 2 2 3" xfId="7290" xr:uid="{B01E0AA2-D563-47A5-AD38-5644DC521148}"/>
    <cellStyle name="Normal 8 7 2 2 3" xfId="3612" xr:uid="{A1345B02-E2FB-40A5-8310-3D5CBB0A74CF}"/>
    <cellStyle name="Normal 8 7 2 2 3 2" xfId="7291" xr:uid="{24C27ED9-14FE-4F00-BEC4-D841F5977314}"/>
    <cellStyle name="Normal 8 7 2 2 4" xfId="4461" xr:uid="{062AD101-DD21-4932-A8D2-F2C04300A601}"/>
    <cellStyle name="Normal 8 7 2 3" xfId="3613" xr:uid="{F8E935FA-26AC-44DB-B3B7-27B7FBF9229B}"/>
    <cellStyle name="Normal 8 7 2 3 2" xfId="3614" xr:uid="{FC06771E-9940-4DC0-8445-07834F7D2AC5}"/>
    <cellStyle name="Normal 8 7 2 3 2 2" xfId="7292" xr:uid="{8A7AB928-7AD3-4BA8-BD23-BEFE77DE5ED1}"/>
    <cellStyle name="Normal 8 7 2 3 3" xfId="7293" xr:uid="{F696F210-33F4-471E-9D96-2EB667DC5BB0}"/>
    <cellStyle name="Normal 8 7 2 4" xfId="3615" xr:uid="{4DB79258-0CAC-43AA-BF1C-7B54DB699737}"/>
    <cellStyle name="Normal 8 7 2 4 2" xfId="7294" xr:uid="{003C9BDB-4FC9-4428-B361-EF30DEE361D7}"/>
    <cellStyle name="Normal 8 7 2 5" xfId="4462" xr:uid="{18655DC2-4650-4568-B31C-C5FE7223F152}"/>
    <cellStyle name="Normal 8 7 3" xfId="751" xr:uid="{0F1F7DAE-A084-4615-BF7B-A873CAB00A50}"/>
    <cellStyle name="Normal 8 7 3 2" xfId="3616" xr:uid="{D19FF73F-4FA9-4378-B298-1C1A844CEB36}"/>
    <cellStyle name="Normal 8 7 3 2 2" xfId="3617" xr:uid="{FAC2FAD0-40C2-4324-9FDF-2A0BB2A843F0}"/>
    <cellStyle name="Normal 8 7 3 2 2 2" xfId="7295" xr:uid="{EEEF62B3-B706-4B21-88ED-F6B52B75F3B1}"/>
    <cellStyle name="Normal 8 7 3 2 3" xfId="7296" xr:uid="{44697246-432F-4C23-B30B-764F1FC07694}"/>
    <cellStyle name="Normal 8 7 3 3" xfId="3618" xr:uid="{BE1F7D57-DCAC-4088-A5DC-AE49EEF2A9AE}"/>
    <cellStyle name="Normal 8 7 3 3 2" xfId="7297" xr:uid="{B153D314-D366-4526-9DF8-62357C3201FF}"/>
    <cellStyle name="Normal 8 7 3 4" xfId="4463" xr:uid="{A3BEDBB9-8BD1-4D5C-A721-BC086403691C}"/>
    <cellStyle name="Normal 8 7 4" xfId="3619" xr:uid="{12526D29-3FB1-46AF-B501-22D6D14CD47B}"/>
    <cellStyle name="Normal 8 7 4 2" xfId="3620" xr:uid="{FD33AA58-0E4C-4C7B-ADBB-2FE75B2934ED}"/>
    <cellStyle name="Normal 8 7 4 2 2" xfId="7298" xr:uid="{39E7AF9D-C5C9-45FE-9578-ED677F959C09}"/>
    <cellStyle name="Normal 8 7 4 3" xfId="7299" xr:uid="{3CD457D8-E49D-4930-B751-9F7E31D2F1CE}"/>
    <cellStyle name="Normal 8 7 5" xfId="3621" xr:uid="{FF4E070C-AE9A-401A-92D9-D420660890F7}"/>
    <cellStyle name="Normal 8 7 5 2" xfId="7300" xr:uid="{CCC4F9F5-6A22-4AED-B5D5-6E9953A37CD2}"/>
    <cellStyle name="Normal 8 7 6" xfId="4464" xr:uid="{ACB5073D-B092-469D-B4C0-7DF31C5FFE50}"/>
    <cellStyle name="Normal 8 7 7" xfId="8947" xr:uid="{24E08A23-64AE-4D9D-A282-09C577E5FFFD}"/>
    <cellStyle name="Normal 8 8" xfId="400" xr:uid="{6464EF19-2702-44E8-90EC-4D4130CD6F57}"/>
    <cellStyle name="Normal 8 8 2" xfId="753" xr:uid="{F6043E23-9DF3-478A-BB4E-FCAE1649CD84}"/>
    <cellStyle name="Normal 8 8 2 2" xfId="3622" xr:uid="{6B307C1C-F6F0-4962-9606-1131D96D8789}"/>
    <cellStyle name="Normal 8 8 2 2 2" xfId="3623" xr:uid="{EE11E0E4-4802-4D61-A45C-6DFE6C0FEE25}"/>
    <cellStyle name="Normal 8 8 2 2 2 2" xfId="7301" xr:uid="{9D691463-ED72-44DB-856D-9556073F9D78}"/>
    <cellStyle name="Normal 8 8 2 2 3" xfId="7302" xr:uid="{8EBA2FFE-DECC-4627-990C-140D23F9FDA6}"/>
    <cellStyle name="Normal 8 8 2 3" xfId="3624" xr:uid="{718766BB-9569-4DC8-9A9D-DC872B093791}"/>
    <cellStyle name="Normal 8 8 2 3 2" xfId="7303" xr:uid="{944A433A-0E32-4A29-AD32-6B2D73E7D90A}"/>
    <cellStyle name="Normal 8 8 2 4" xfId="4465" xr:uid="{09C9BF4F-BA91-4D69-A326-858EAFE457B7}"/>
    <cellStyle name="Normal 8 8 3" xfId="3625" xr:uid="{7D33B3C0-F4C1-4401-9DBC-B90F8D54988D}"/>
    <cellStyle name="Normal 8 8 3 2" xfId="3626" xr:uid="{27FF8AAD-964E-4E5E-99E0-7F512022CC07}"/>
    <cellStyle name="Normal 8 8 3 2 2" xfId="7304" xr:uid="{71A6D914-7D5B-4047-8818-1AC32F3D72AA}"/>
    <cellStyle name="Normal 8 8 3 3" xfId="7305" xr:uid="{0F758F7F-D3FB-4140-845A-EDD52962A5B8}"/>
    <cellStyle name="Normal 8 8 4" xfId="3627" xr:uid="{FC2A5458-B723-40DF-977F-843550BA18E1}"/>
    <cellStyle name="Normal 8 8 4 2" xfId="7306" xr:uid="{36AFC70B-122A-41E0-8078-55F83D963A7C}"/>
    <cellStyle name="Normal 8 8 5" xfId="4466" xr:uid="{9BAD3440-DD5D-4776-AB95-8786FC3512BA}"/>
    <cellStyle name="Normal 8 8 6" xfId="8948" xr:uid="{7797ACD3-C8BC-4849-94F6-AC0608C11F90}"/>
    <cellStyle name="Normal 8 9" xfId="401" xr:uid="{F5529D26-0955-4C44-9B35-4A6D3B4BACE6}"/>
    <cellStyle name="Normal 8 9 2" xfId="754" xr:uid="{057BF5C3-B21D-421E-AD4A-FFC055303E90}"/>
    <cellStyle name="Normal 8 9 2 2" xfId="3628" xr:uid="{127028E3-48B6-4AAA-9CE0-E8676DB40A56}"/>
    <cellStyle name="Normal 8 9 2 2 2" xfId="3629" xr:uid="{82051CB1-976E-4C21-BDEB-F717A590D424}"/>
    <cellStyle name="Normal 8 9 2 2 2 2" xfId="7307" xr:uid="{241BE10B-328D-4D27-867D-7E29E1EA73D9}"/>
    <cellStyle name="Normal 8 9 2 2 3" xfId="7308" xr:uid="{D2AD0D7E-AB18-4B45-B5EF-A7F76C29E033}"/>
    <cellStyle name="Normal 8 9 2 3" xfId="3630" xr:uid="{DEA3E09D-3271-4ECC-B608-EB4B74240417}"/>
    <cellStyle name="Normal 8 9 2 3 2" xfId="7309" xr:uid="{FE5BDBDB-A5F4-4CF1-BCFF-38307BFAF3D3}"/>
    <cellStyle name="Normal 8 9 2 4" xfId="4467" xr:uid="{2666EDB7-00DC-4726-BF00-6317FDB20756}"/>
    <cellStyle name="Normal 8 9 3" xfId="3631" xr:uid="{72E4D88B-9F69-4DE9-B47E-060D5BDBF0B0}"/>
    <cellStyle name="Normal 8 9 3 2" xfId="3632" xr:uid="{0D234C1B-7860-4966-83B6-C70F8BBB02C4}"/>
    <cellStyle name="Normal 8 9 3 2 2" xfId="7310" xr:uid="{269172C3-B09C-4612-B717-825535E317CC}"/>
    <cellStyle name="Normal 8 9 3 3" xfId="7311" xr:uid="{26C429A0-8FA0-42EF-BF76-AEE956ABE1DC}"/>
    <cellStyle name="Normal 8 9 4" xfId="3633" xr:uid="{DE745AEB-A95A-48FF-A47C-140654B9425F}"/>
    <cellStyle name="Normal 8 9 4 2" xfId="7312" xr:uid="{26267750-C1B9-4900-B631-86BB75242A63}"/>
    <cellStyle name="Normal 8 9 5" xfId="4468" xr:uid="{963C4BDC-7934-4F56-AE54-9894EFF1E063}"/>
    <cellStyle name="Normal 80" xfId="8949" xr:uid="{F49B7346-B9E9-4BC1-AF0F-7F4F7423E3EA}"/>
    <cellStyle name="Normal 81" xfId="8950" xr:uid="{18FD728B-ACFD-4C12-ADA1-C6F8ABEE7811}"/>
    <cellStyle name="Normal 82" xfId="8951" xr:uid="{9A209FDC-ADE2-4404-BFD2-E96C6F3B37D1}"/>
    <cellStyle name="Normal 83" xfId="8952" xr:uid="{5E762303-B105-4238-A4B2-63B0CE0F5412}"/>
    <cellStyle name="Normal 84" xfId="8953" xr:uid="{6EC39CF0-D7B2-4976-B066-DC036ADADC23}"/>
    <cellStyle name="Normal 85" xfId="8954" xr:uid="{304E4FB3-1B96-4035-A692-A92EF98BBFFC}"/>
    <cellStyle name="Normal 86" xfId="8955" xr:uid="{BFA18D2B-3656-44BB-9931-268B93D99E48}"/>
    <cellStyle name="Normal 87" xfId="8956" xr:uid="{72B2549A-B74B-4532-BD5D-B2EBA99B2511}"/>
    <cellStyle name="Normal 88" xfId="8957" xr:uid="{68975133-9329-4D92-B6E4-02614765255E}"/>
    <cellStyle name="Normal 89" xfId="8958" xr:uid="{F5C6043D-5D54-4C1B-8B00-F8B4CE7F0B18}"/>
    <cellStyle name="Normal 9" xfId="34" xr:uid="{67644750-02E0-4A1A-9344-ACB368A44E86}"/>
    <cellStyle name="Normal 9 2" xfId="8959" xr:uid="{751E7DC0-98DB-4796-90F9-A2E13A8A756F}"/>
    <cellStyle name="Normal 9 3" xfId="21" xr:uid="{00000000-0005-0000-0000-00001F000000}"/>
    <cellStyle name="Normal 9 3 2" xfId="8960" xr:uid="{BD09065A-5E9B-418D-81B6-C8B9B928A360}"/>
    <cellStyle name="Normal 9 4" xfId="8961" xr:uid="{FD866BF1-184E-46FD-96AE-F04C67B9B8FA}"/>
    <cellStyle name="Normal 9 5" xfId="8962" xr:uid="{3F1736EC-0A35-470C-AE92-832780F1AB4A}"/>
    <cellStyle name="Normal 9 6" xfId="402" xr:uid="{8308DCB6-265E-4D2E-8547-A6B2478C0418}"/>
    <cellStyle name="Normal 90" xfId="8963" xr:uid="{A153C0AD-9279-4F68-9A94-B9D1F61752E9}"/>
    <cellStyle name="Normal 91" xfId="8964" xr:uid="{02A70203-CCC6-4A12-8327-76D88166FAA3}"/>
    <cellStyle name="Normal 92" xfId="8965" xr:uid="{F74D69B3-E908-4F28-9EFA-C4DED7A211DC}"/>
    <cellStyle name="Normal 93" xfId="8966" xr:uid="{72761549-B183-4505-912A-0D4036571217}"/>
    <cellStyle name="Normal 94" xfId="8967" xr:uid="{0534AD04-0E90-4612-A414-81F065749653}"/>
    <cellStyle name="Normal 95" xfId="8968" xr:uid="{24C7D55F-D5CC-4EFE-885E-80BEC5F44C57}"/>
    <cellStyle name="Normal 96" xfId="8969" xr:uid="{5EB1F970-9B3F-4E55-9A37-64ACC4E1BFED}"/>
    <cellStyle name="Normal 97" xfId="8970" xr:uid="{7DF2D310-9763-4B2A-A288-4D9E826EF23A}"/>
    <cellStyle name="Normal 98" xfId="8971" xr:uid="{5A065F0C-6EBD-406B-8B9E-B878F1AE14D5}"/>
    <cellStyle name="Normal 99" xfId="8972" xr:uid="{2B27FF01-D437-4952-BEB5-C4B1F0130DB0}"/>
    <cellStyle name="Normal_Bill 02 Ice Storage Auction hall and Radio Room Kattankudy 2" xfId="31" xr:uid="{00000000-0005-0000-0000-000020000000}"/>
    <cellStyle name="Normal/1" xfId="8973" xr:uid="{0E001AC3-FD5B-4D8F-9447-230B03EF826D}"/>
    <cellStyle name="Normal/1 2" xfId="8974" xr:uid="{69672846-F194-45EC-8136-ED6106BF5E7F}"/>
    <cellStyle name="Normal/1 2 2" xfId="9437" xr:uid="{60A2881E-5328-4484-816B-AC86E91917D2}"/>
    <cellStyle name="Normal/1 2 2 2" xfId="9929" xr:uid="{B65EE02F-FE75-4E2E-9758-937966FB2051}"/>
    <cellStyle name="Normal/1 2 2 2 2" xfId="11475" xr:uid="{94701D7C-1FAB-40FF-BE6C-4D4E4E366B92}"/>
    <cellStyle name="Normal/1 2 2 2 3" xfId="12763" xr:uid="{218402A9-352A-4F6F-A5A5-DA07253A839D}"/>
    <cellStyle name="Normal/1 2 2 2 4" xfId="13955" xr:uid="{6194C54B-366B-4536-AABB-60556275FB91}"/>
    <cellStyle name="Normal/1 2 2 3" xfId="10157" xr:uid="{91A0139B-0D1A-4528-AF5E-04CE5D5F44F2}"/>
    <cellStyle name="Normal/1 2 2 3 2" xfId="11703" xr:uid="{439ABE2C-BD92-4253-B91B-A53F88E83685}"/>
    <cellStyle name="Normal/1 2 2 3 3" xfId="12976" xr:uid="{BAA10901-E200-4402-9C52-37549124F87E}"/>
    <cellStyle name="Normal/1 2 2 3 4" xfId="14168" xr:uid="{BC0DCCCB-2A6A-47ED-B8DC-09FF011552DE}"/>
    <cellStyle name="Normal/1 2 2 4" xfId="10438" xr:uid="{344306DC-A32A-4A1F-BF7C-C18A48C8B615}"/>
    <cellStyle name="Normal/1 2 2 4 2" xfId="11984" xr:uid="{2B0C1868-59DC-43C7-BFEE-409FEFA23A35}"/>
    <cellStyle name="Normal/1 2 2 4 3" xfId="13257" xr:uid="{518B3666-07FC-4B78-9FF1-68E3B468C8CD}"/>
    <cellStyle name="Normal/1 2 2 4 4" xfId="14449" xr:uid="{2425E903-B3AB-41B8-A89A-73F48D5885D7}"/>
    <cellStyle name="Normal/1 2 2 5" xfId="10989" xr:uid="{AA8309D4-E0F9-4CB4-85AB-6F887C087899}"/>
    <cellStyle name="Normal/1 2 2 6" xfId="12290" xr:uid="{E78818B3-1F9F-4AE6-BE77-8F32711FDC07}"/>
    <cellStyle name="Normal/1 2 2 7" xfId="13482" xr:uid="{E155F814-CE48-480B-BD11-8EF671023C2B}"/>
    <cellStyle name="Normal/1 2 3" xfId="9810" xr:uid="{9D67E314-2949-46F8-90DA-6A4DF0C2522A}"/>
    <cellStyle name="Normal/1 2 3 2" xfId="11356" xr:uid="{900E5186-DC87-4A37-B9F8-EE5CFB95DE2E}"/>
    <cellStyle name="Normal/1 2 3 3" xfId="12645" xr:uid="{90EAF495-B0C7-49B2-9C64-1C66B155E657}"/>
    <cellStyle name="Normal/1 2 3 4" xfId="13837" xr:uid="{B9443659-A0C7-489C-AD43-9DC23FB84AD6}"/>
    <cellStyle name="Normal/1 2 4" xfId="10729" xr:uid="{DA6A66C4-BC85-4F65-B7F0-417ED2C1215E}"/>
    <cellStyle name="Normal/1 2 5" xfId="10634" xr:uid="{BE0EDEFB-973A-44BB-A5C1-4428B3AA222E}"/>
    <cellStyle name="Normal/1 3" xfId="9370" xr:uid="{9C9356A9-4CA9-4DE3-B6C7-D3B2AF29C4C9}"/>
    <cellStyle name="Normal/1 3 2" xfId="9870" xr:uid="{0BB4797A-26E8-4E9F-AF77-FB966F55BFAD}"/>
    <cellStyle name="Normal/1 3 2 2" xfId="11416" xr:uid="{F20129A3-1980-4DA2-BBC6-7703111243C0}"/>
    <cellStyle name="Normal/1 3 2 3" xfId="12704" xr:uid="{0D26E4F1-0DDB-4344-905D-EF06C5EAAB1F}"/>
    <cellStyle name="Normal/1 3 2 4" xfId="13896" xr:uid="{35FE65DE-1E8D-4060-8327-09C812CB52E7}"/>
    <cellStyle name="Normal/1 3 3" xfId="10098" xr:uid="{77E9F423-6725-4572-8B41-BB9B1B2A8E8E}"/>
    <cellStyle name="Normal/1 3 3 2" xfId="11644" xr:uid="{F8CC5C11-7341-41D1-A5DF-CBB438FFE60C}"/>
    <cellStyle name="Normal/1 3 3 3" xfId="12917" xr:uid="{F23E48EF-9B92-4581-B618-18780CD9EA76}"/>
    <cellStyle name="Normal/1 3 3 4" xfId="14109" xr:uid="{2F5B72BA-16E5-45B6-A761-295E153A2F72}"/>
    <cellStyle name="Normal/1 3 4" xfId="10379" xr:uid="{7264EFF9-4568-441C-AE66-FB800A6323F9}"/>
    <cellStyle name="Normal/1 3 4 2" xfId="11925" xr:uid="{DF6D726A-D652-4E65-80B6-28EE366082C0}"/>
    <cellStyle name="Normal/1 3 4 3" xfId="13198" xr:uid="{885FF976-63AF-4C5F-AC81-26A49E867B79}"/>
    <cellStyle name="Normal/1 3 4 4" xfId="14390" xr:uid="{834EDCBB-940C-49B2-9B0A-FE3840B4F588}"/>
    <cellStyle name="Normal/1 3 5" xfId="10927" xr:uid="{C2BE6F98-E91A-4AC7-9069-AAF0E2B7AE1C}"/>
    <cellStyle name="Normal/1 3 6" xfId="12231" xr:uid="{57132D05-E37E-4A42-8049-055D4DA89091}"/>
    <cellStyle name="Normal/1 3 7" xfId="13423" xr:uid="{A529FAD3-6ABC-4470-AEEF-F836F2ED92FD}"/>
    <cellStyle name="Normal/1 4" xfId="9798" xr:uid="{E222114A-3E30-49BD-B72E-3B54FA8AC395}"/>
    <cellStyle name="Normal/1 4 2" xfId="11344" xr:uid="{CA2F66AA-2109-4C85-B1B2-7FE895461875}"/>
    <cellStyle name="Normal/1 4 3" xfId="12634" xr:uid="{63C471ED-428E-45B3-9BC2-19AD552714C2}"/>
    <cellStyle name="Normal/1 4 4" xfId="13826" xr:uid="{C288ED9A-0052-4D8D-B9F6-34DE3653EBFD}"/>
    <cellStyle name="Normal/1 5" xfId="10728" xr:uid="{F76DFBEE-4EC6-4048-9896-26057D759001}"/>
    <cellStyle name="Normal/1 6" xfId="10635" xr:uid="{813779AB-C222-4BF4-98B3-42E1E1C9EB0E}"/>
    <cellStyle name="Note" xfId="2" builtinId="10"/>
    <cellStyle name="Note 2" xfId="8975" xr:uid="{11BF7CD3-41AD-44D1-A1D8-7CD34A134706}"/>
    <cellStyle name="Note 2 2" xfId="8976" xr:uid="{DC4D2E1F-0855-43FC-A21D-25FFF03B66A6}"/>
    <cellStyle name="Note 2 2 2" xfId="8977" xr:uid="{2EE2D9B6-6AD9-41C0-8AC7-A0F6E8833A3C}"/>
    <cellStyle name="Note 2 2 2 2" xfId="9387" xr:uid="{7F29AD4A-BDE0-4C97-94BE-496771DB8887}"/>
    <cellStyle name="Note 2 2 2 2 2" xfId="9885" xr:uid="{824FFFC6-2D74-454E-BF43-36541E80C78B}"/>
    <cellStyle name="Note 2 2 2 2 2 2" xfId="11431" xr:uid="{18BD069A-007B-4028-86D5-1BB3128AC0A3}"/>
    <cellStyle name="Note 2 2 2 2 2 3" xfId="12719" xr:uid="{0B31C8B6-73D2-4D26-90BB-E5E79A8CD179}"/>
    <cellStyle name="Note 2 2 2 2 2 4" xfId="13911" xr:uid="{AB15DD15-F20A-4788-A520-4FA0020855B7}"/>
    <cellStyle name="Note 2 2 2 2 3" xfId="10113" xr:uid="{0A37700C-D885-494E-91D3-C6664843B3FE}"/>
    <cellStyle name="Note 2 2 2 2 3 2" xfId="11659" xr:uid="{C71F29E8-27C4-4281-A7A5-1CBFC887C886}"/>
    <cellStyle name="Note 2 2 2 2 3 3" xfId="12932" xr:uid="{BA7012B3-0668-427B-AB9A-EE88D9FD3F1E}"/>
    <cellStyle name="Note 2 2 2 2 3 4" xfId="14124" xr:uid="{8FE0AD79-777E-4C9F-BDE7-5343A63B562E}"/>
    <cellStyle name="Note 2 2 2 2 4" xfId="10394" xr:uid="{BAADC04C-FAF0-429C-A8A3-F3561487AA97}"/>
    <cellStyle name="Note 2 2 2 2 4 2" xfId="11940" xr:uid="{DF14F4A4-D8B8-4F0F-BA87-E7555B2C6C78}"/>
    <cellStyle name="Note 2 2 2 2 4 3" xfId="13213" xr:uid="{7DE9F910-168B-4DD1-963E-8A782EFCD716}"/>
    <cellStyle name="Note 2 2 2 2 4 4" xfId="14405" xr:uid="{0305BFB6-7753-4FF0-B119-F02854916C96}"/>
    <cellStyle name="Note 2 2 2 2 5" xfId="10943" xr:uid="{A403EE17-457D-4AD7-BC23-9DCDE3F4B1F6}"/>
    <cellStyle name="Note 2 2 2 2 6" xfId="12246" xr:uid="{FA81B542-B297-4575-9C02-AEB3DD1F8B58}"/>
    <cellStyle name="Note 2 2 2 2 7" xfId="13438" xr:uid="{0E790048-4A07-44D7-B63D-753E3DE8E1A3}"/>
    <cellStyle name="Note 2 2 2 3" xfId="9797" xr:uid="{9EE57511-CFF5-4285-B82F-AECA67C5351A}"/>
    <cellStyle name="Note 2 2 2 3 2" xfId="11343" xr:uid="{CB93F60E-0118-41F2-99D8-A32961AFA994}"/>
    <cellStyle name="Note 2 2 2 3 3" xfId="12633" xr:uid="{6373E811-ACFA-41AA-81FE-FB8C3BD2D972}"/>
    <cellStyle name="Note 2 2 2 3 4" xfId="13825" xr:uid="{D633E37E-E984-4165-93C2-7623E07A2FA6}"/>
    <cellStyle name="Note 2 2 2 4" xfId="10268" xr:uid="{D022FFA1-5DCD-4F66-923D-C68FBD2DAA36}"/>
    <cellStyle name="Note 2 2 2 4 2" xfId="11814" xr:uid="{2393DD5B-4CBC-4939-ACF0-F08C2FBD9278}"/>
    <cellStyle name="Note 2 2 2 4 3" xfId="13087" xr:uid="{33EE6063-526E-422F-A51D-4A75B3F6AEEF}"/>
    <cellStyle name="Note 2 2 2 4 4" xfId="14279" xr:uid="{9ABCCBC2-275B-4E66-8155-4DFB2A5B41EA}"/>
    <cellStyle name="Note 2 2 2 5" xfId="10731" xr:uid="{D3D559D3-4FD7-4378-A46C-D8F96DEA2FF1}"/>
    <cellStyle name="Note 2 2 3" xfId="9517" xr:uid="{6EA8FDED-F517-44B7-8A55-92120DFA170C}"/>
    <cellStyle name="Note 2 2 3 2" xfId="10006" xr:uid="{29620C2C-B1A2-4136-AED2-393565B8CBEA}"/>
    <cellStyle name="Note 2 2 3 2 2" xfId="11552" xr:uid="{85CED204-4AF6-4BC5-92E2-F6EB4EEC5AA1}"/>
    <cellStyle name="Note 2 2 3 2 3" xfId="12840" xr:uid="{15FA914D-9ED1-4E6D-8C96-AFBBFDD01D15}"/>
    <cellStyle name="Note 2 2 3 2 4" xfId="14032" xr:uid="{51B544F5-C8E4-4E91-8211-BEB1A4A881BD}"/>
    <cellStyle name="Note 2 2 3 3" xfId="10234" xr:uid="{1A23E982-AFA1-4881-A2E9-FF5D308A397B}"/>
    <cellStyle name="Note 2 2 3 3 2" xfId="11780" xr:uid="{FC9E8E40-7614-4F7F-9769-BC8D5EE6045A}"/>
    <cellStyle name="Note 2 2 3 3 3" xfId="13053" xr:uid="{5E396F9B-BA0A-4583-AAE0-519D3918D1B1}"/>
    <cellStyle name="Note 2 2 3 3 4" xfId="14245" xr:uid="{9AB73569-7C40-40B3-BA1D-FAE93FD9DE98}"/>
    <cellStyle name="Note 2 2 3 4" xfId="10515" xr:uid="{B280D605-D948-42D5-B5D4-956E584C85B5}"/>
    <cellStyle name="Note 2 2 3 4 2" xfId="12061" xr:uid="{A74BD0E6-0188-478A-B1E3-39B4AF87ED4C}"/>
    <cellStyle name="Note 2 2 3 4 3" xfId="13334" xr:uid="{BF7AFBDB-B121-4ACC-879E-290ADB14D36D}"/>
    <cellStyle name="Note 2 2 3 4 4" xfId="14526" xr:uid="{C919857A-4170-4D4E-8161-0ACDC2E61760}"/>
    <cellStyle name="Note 2 2 3 5" xfId="11068" xr:uid="{BEB380A3-D5B7-4DF8-B6AD-B1CDC538E299}"/>
    <cellStyle name="Note 2 2 3 6" xfId="12367" xr:uid="{48EC4EEC-EAAF-47A0-A07C-B62D3E5B1AD5}"/>
    <cellStyle name="Note 2 2 3 7" xfId="13559" xr:uid="{2E13563D-6078-4718-8535-0437E7001438}"/>
    <cellStyle name="Note 2 2 4" xfId="9809" xr:uid="{80028DA0-63BD-46FF-9AEA-B3380166EB45}"/>
    <cellStyle name="Note 2 2 4 2" xfId="11355" xr:uid="{CC6528EF-C89A-42F4-B816-F555D928BC50}"/>
    <cellStyle name="Note 2 2 4 3" xfId="12644" xr:uid="{CE8DA9D8-1CFD-4375-A835-732F96C46ECA}"/>
    <cellStyle name="Note 2 2 4 4" xfId="13836" xr:uid="{77847E17-3865-4588-B0AD-01264A75EAB5}"/>
    <cellStyle name="Note 2 2 5" xfId="10267" xr:uid="{955540E3-1AC4-4C77-BA8F-DC4E65678A6B}"/>
    <cellStyle name="Note 2 2 5 2" xfId="11813" xr:uid="{2A8210F6-BC75-4376-A69F-55A92E393F5F}"/>
    <cellStyle name="Note 2 2 5 3" xfId="13086" xr:uid="{92D2A7C4-49AB-4F59-AF73-6239C4D81259}"/>
    <cellStyle name="Note 2 2 5 4" xfId="14278" xr:uid="{053460D8-6D6B-4354-B5E1-7AD6E05A396C}"/>
    <cellStyle name="Note 2 2 6" xfId="10730" xr:uid="{E0C694F4-3DBC-4CC2-8F9F-A2B375334A03}"/>
    <cellStyle name="Note 2 3" xfId="8978" xr:uid="{991E2D4A-448D-48D4-AEE7-6EE293E01753}"/>
    <cellStyle name="Note 2 3 2" xfId="8979" xr:uid="{EA2BAFB2-F248-4E40-A6D5-CAAB85A664A4}"/>
    <cellStyle name="Note 2 3 2 2" xfId="9518" xr:uid="{B9A22A76-2C89-4C76-A70B-00D3623E84A4}"/>
    <cellStyle name="Note 2 3 2 2 2" xfId="10007" xr:uid="{A94A35B9-30AD-4BD0-A5DF-1F62B205BC21}"/>
    <cellStyle name="Note 2 3 2 2 2 2" xfId="11553" xr:uid="{29AA0243-51D0-4E23-AFF2-C86612217CC7}"/>
    <cellStyle name="Note 2 3 2 2 2 3" xfId="12841" xr:uid="{3A265AF2-B92B-4E38-9F76-9A63580E4EF3}"/>
    <cellStyle name="Note 2 3 2 2 2 4" xfId="14033" xr:uid="{85E39A74-2D1A-4037-93A4-C5D8F8219425}"/>
    <cellStyle name="Note 2 3 2 2 3" xfId="10235" xr:uid="{3C172618-F653-4D1C-89EF-8F94E7307226}"/>
    <cellStyle name="Note 2 3 2 2 3 2" xfId="11781" xr:uid="{1BD8CB04-7EBB-4E0E-8B87-7967FA8D461D}"/>
    <cellStyle name="Note 2 3 2 2 3 3" xfId="13054" xr:uid="{48BD2BE6-F09D-4CCA-9D0A-9FD6ED69A8CC}"/>
    <cellStyle name="Note 2 3 2 2 3 4" xfId="14246" xr:uid="{DD25132E-8EF2-418A-AC64-3D5DBB3C51C9}"/>
    <cellStyle name="Note 2 3 2 2 4" xfId="10516" xr:uid="{7CCB7E00-A6AA-4F77-BA59-92AA3D67863F}"/>
    <cellStyle name="Note 2 3 2 2 4 2" xfId="12062" xr:uid="{5102CDF8-39FB-417F-BBE4-0BB08394C1D4}"/>
    <cellStyle name="Note 2 3 2 2 4 3" xfId="13335" xr:uid="{BEEFE1FB-69B2-4CD1-9AB9-F9F8A28FDAEC}"/>
    <cellStyle name="Note 2 3 2 2 4 4" xfId="14527" xr:uid="{09CEC285-35F1-4357-84FA-5C5A03042777}"/>
    <cellStyle name="Note 2 3 2 2 5" xfId="11069" xr:uid="{9A87E245-56EC-4B00-8D62-366D91929E04}"/>
    <cellStyle name="Note 2 3 2 2 6" xfId="12368" xr:uid="{CB88AB65-347A-4178-91C8-C0A564432D39}"/>
    <cellStyle name="Note 2 3 2 2 7" xfId="13560" xr:uid="{FF501FBF-2AFA-40A2-AC68-ADB48406773B}"/>
    <cellStyle name="Note 2 3 2 3" xfId="9795" xr:uid="{70ED5F26-62BC-4D16-B0C3-EB80B102CFE4}"/>
    <cellStyle name="Note 2 3 2 3 2" xfId="11341" xr:uid="{EA57872F-6A1A-4BE1-A7BF-5E74A37F1A4B}"/>
    <cellStyle name="Note 2 3 2 3 3" xfId="12631" xr:uid="{63CD6B1D-9A09-47A2-B0F9-1B2CAB02AE26}"/>
    <cellStyle name="Note 2 3 2 3 4" xfId="13823" xr:uid="{2387DCD6-1E27-4EA2-BEC0-4F1D98261077}"/>
    <cellStyle name="Note 2 3 2 4" xfId="10270" xr:uid="{C0C525D5-38D8-4990-A2A2-41A19B9799B5}"/>
    <cellStyle name="Note 2 3 2 4 2" xfId="11816" xr:uid="{505919E6-B38E-48F3-9112-6AF2783E2549}"/>
    <cellStyle name="Note 2 3 2 4 3" xfId="13089" xr:uid="{29C03F1A-08EE-4752-855D-0506F2C6CD81}"/>
    <cellStyle name="Note 2 3 2 4 4" xfId="14281" xr:uid="{1CF48237-C78D-4869-BBBD-B3F9DA04E3ED}"/>
    <cellStyle name="Note 2 3 2 5" xfId="10733" xr:uid="{46FEF749-3468-49DE-AF31-0844D0C58A42}"/>
    <cellStyle name="Note 2 3 3" xfId="9316" xr:uid="{09A9B4B2-B439-4E4F-91DE-701B6BE48316}"/>
    <cellStyle name="Note 2 3 3 2" xfId="9818" xr:uid="{B46DE323-4DAE-4176-92CF-15C4EC805FD9}"/>
    <cellStyle name="Note 2 3 3 2 2" xfId="11364" xr:uid="{7128C7E1-B771-4F7A-9414-AB8F955230F5}"/>
    <cellStyle name="Note 2 3 3 2 3" xfId="12652" xr:uid="{DB0543B3-DA56-4850-A9A0-1790FDACE639}"/>
    <cellStyle name="Note 2 3 3 2 4" xfId="13844" xr:uid="{37BAF8C2-19BB-4C43-879A-C59DFB4A194D}"/>
    <cellStyle name="Note 2 3 3 3" xfId="9658" xr:uid="{056E0160-8D6A-422B-9267-95A8412F94AA}"/>
    <cellStyle name="Note 2 3 3 3 2" xfId="11204" xr:uid="{51F0F56E-E896-4346-BA1F-8CCA0E33C8A8}"/>
    <cellStyle name="Note 2 3 3 3 3" xfId="12497" xr:uid="{9394FFB0-04AB-4296-80A2-1C1C1CC40E8B}"/>
    <cellStyle name="Note 2 3 3 3 4" xfId="13689" xr:uid="{614D19AE-15FB-40E6-BA06-7C453F74F2B8}"/>
    <cellStyle name="Note 2 3 3 4" xfId="10327" xr:uid="{754CDB62-769C-4C79-905E-50C9575EC514}"/>
    <cellStyle name="Note 2 3 3 4 2" xfId="11873" xr:uid="{0622EA7A-CBC6-4476-B4D3-F5C9F031D0E0}"/>
    <cellStyle name="Note 2 3 3 4 3" xfId="13146" xr:uid="{CC0A9BFA-A576-416F-8CA6-23E434877089}"/>
    <cellStyle name="Note 2 3 3 4 4" xfId="14338" xr:uid="{59A92496-14A5-45EB-AAA3-D8A22CAA8F0E}"/>
    <cellStyle name="Note 2 3 3 5" xfId="10874" xr:uid="{F6DAFA10-3302-49F8-A4B2-45A37FAC8348}"/>
    <cellStyle name="Note 2 3 3 6" xfId="12179" xr:uid="{1DCDFCD0-1178-4461-ABC6-6BA7D0122B41}"/>
    <cellStyle name="Note 2 3 3 7" xfId="13371" xr:uid="{3F0C0B0D-82D7-465E-9181-A3B54CBBC865}"/>
    <cellStyle name="Note 2 3 4" xfId="9796" xr:uid="{1680BC33-554A-4B49-9BFF-7F758A0180E9}"/>
    <cellStyle name="Note 2 3 4 2" xfId="11342" xr:uid="{7948B50E-0A06-4C33-A154-38C55D0E6CE6}"/>
    <cellStyle name="Note 2 3 4 3" xfId="12632" xr:uid="{C85CF5FC-097B-4A58-A2CD-C2FF4D69B05E}"/>
    <cellStyle name="Note 2 3 4 4" xfId="13824" xr:uid="{E4C7F755-3C06-4B3A-9795-4A416AB5AE8E}"/>
    <cellStyle name="Note 2 3 5" xfId="10269" xr:uid="{39A0F863-B555-48E8-9DD7-BBDA47423073}"/>
    <cellStyle name="Note 2 3 5 2" xfId="11815" xr:uid="{0A956BD3-91BB-4754-857D-7C15295A026A}"/>
    <cellStyle name="Note 2 3 5 3" xfId="13088" xr:uid="{9BFD024B-98B8-4047-8B3C-8843F5251A05}"/>
    <cellStyle name="Note 2 3 5 4" xfId="14280" xr:uid="{4EBB2A2C-7CC1-4DF7-B369-542A4A164D69}"/>
    <cellStyle name="Note 2 3 6" xfId="10732" xr:uid="{74F2EC85-A228-4E0F-90B1-F938872993C5}"/>
    <cellStyle name="Note 2 4" xfId="8980" xr:uid="{3D06FCDA-621A-40B4-8A88-AEFCAFA88E1E}"/>
    <cellStyle name="Note 2 4 2" xfId="8981" xr:uid="{3E8E8B3C-0E54-45C7-8933-9B2A6515E61E}"/>
    <cellStyle name="Note 2 4 2 2" xfId="9329" xr:uid="{4B576DA8-DD2A-4473-9F4D-F06245C748A2}"/>
    <cellStyle name="Note 2 4 2 2 2" xfId="9830" xr:uid="{D360B5E3-4CA7-4EB0-AD4B-A591B51EDC8B}"/>
    <cellStyle name="Note 2 4 2 2 2 2" xfId="11376" xr:uid="{332B0573-563B-42E5-BB52-0D5661D71820}"/>
    <cellStyle name="Note 2 4 2 2 2 3" xfId="12664" xr:uid="{01D70C99-E363-416E-AC38-BA69AC5775B2}"/>
    <cellStyle name="Note 2 4 2 2 2 4" xfId="13856" xr:uid="{06210405-9941-4632-A7B1-897A369C2F5B}"/>
    <cellStyle name="Note 2 4 2 2 3" xfId="10058" xr:uid="{E06F4577-C3B3-4043-A568-ACA13B94E9E2}"/>
    <cellStyle name="Note 2 4 2 2 3 2" xfId="11604" xr:uid="{F4FD06FF-CDF0-4046-B802-963AF01BB5CB}"/>
    <cellStyle name="Note 2 4 2 2 3 3" xfId="12877" xr:uid="{E025E12F-6327-4F58-946B-EB66DA7B9BDD}"/>
    <cellStyle name="Note 2 4 2 2 3 4" xfId="14069" xr:uid="{054B6F8D-98AD-4038-9D15-CFEE8A1B4711}"/>
    <cellStyle name="Note 2 4 2 2 4" xfId="10339" xr:uid="{9BF2AFD0-4FF3-4816-B85B-429D3C70B45B}"/>
    <cellStyle name="Note 2 4 2 2 4 2" xfId="11885" xr:uid="{0189A7B0-041A-4FC7-B239-CAE95042172C}"/>
    <cellStyle name="Note 2 4 2 2 4 3" xfId="13158" xr:uid="{827D3ADC-DDFB-4FC5-B44E-AFE4F98D5644}"/>
    <cellStyle name="Note 2 4 2 2 4 4" xfId="14350" xr:uid="{DB7180B7-4006-477D-B52F-1C28F7432153}"/>
    <cellStyle name="Note 2 4 2 2 5" xfId="10887" xr:uid="{27973484-B2C6-4F85-B6E2-6979544966B4}"/>
    <cellStyle name="Note 2 4 2 2 6" xfId="12191" xr:uid="{A32BC02C-86BD-401F-AC93-ED525A1DC907}"/>
    <cellStyle name="Note 2 4 2 2 7" xfId="13383" xr:uid="{F47027D0-237B-4AB5-A6D1-E9C7B090B4A6}"/>
    <cellStyle name="Note 2 4 2 3" xfId="9606" xr:uid="{3F698C23-A5E0-45FC-9945-0DBD276D22F8}"/>
    <cellStyle name="Note 2 4 2 3 2" xfId="11152" xr:uid="{52913CC6-E6B6-425C-A62F-F5913AC30C5F}"/>
    <cellStyle name="Note 2 4 2 3 3" xfId="12446" xr:uid="{31CEB5B9-7A96-4642-8A40-BD68C48E6AF5}"/>
    <cellStyle name="Note 2 4 2 3 4" xfId="13638" xr:uid="{8A1A54EC-5F7E-4039-8951-4A95D2CD417A}"/>
    <cellStyle name="Note 2 4 2 4" xfId="10272" xr:uid="{CD3B7F4B-7FD5-492C-A683-90F540885004}"/>
    <cellStyle name="Note 2 4 2 4 2" xfId="11818" xr:uid="{A83B3E3E-A214-44D2-8241-9C587638B651}"/>
    <cellStyle name="Note 2 4 2 4 3" xfId="13091" xr:uid="{CCAFDD9E-0C86-4C86-B220-CE1719F5A4A9}"/>
    <cellStyle name="Note 2 4 2 4 4" xfId="14283" xr:uid="{7A073BA7-F5F8-4F4F-B799-1D4DDB9CCEC4}"/>
    <cellStyle name="Note 2 4 2 5" xfId="10735" xr:uid="{CE06FBF9-C300-4421-9445-A11DD9CF75A5}"/>
    <cellStyle name="Note 2 4 3" xfId="9541" xr:uid="{01F1C150-C085-488F-BA57-A926AAD0FDA9}"/>
    <cellStyle name="Note 2 4 3 2" xfId="10030" xr:uid="{BBC416B3-9454-4EE4-93D9-A7E05AFFA37C}"/>
    <cellStyle name="Note 2 4 3 2 2" xfId="11576" xr:uid="{57036D88-D898-49E0-99BD-290D67536055}"/>
    <cellStyle name="Note 2 4 3 2 3" xfId="12864" xr:uid="{AF9FEC0A-86EF-4839-882F-9739BFB849B9}"/>
    <cellStyle name="Note 2 4 3 2 4" xfId="14056" xr:uid="{9217D403-D053-4F93-9406-092D2740408E}"/>
    <cellStyle name="Note 2 4 3 3" xfId="10258" xr:uid="{2D8D7A81-AF0B-4350-A0D3-43A0327E26A5}"/>
    <cellStyle name="Note 2 4 3 3 2" xfId="11804" xr:uid="{7D8A07E6-2FFB-49C1-A032-58226BD1CD82}"/>
    <cellStyle name="Note 2 4 3 3 3" xfId="13077" xr:uid="{3988561E-301A-4618-A55F-F62D78EB802E}"/>
    <cellStyle name="Note 2 4 3 3 4" xfId="14269" xr:uid="{32F099CD-7152-41A3-9515-23AE74D107FB}"/>
    <cellStyle name="Note 2 4 3 4" xfId="10539" xr:uid="{A6C8CB94-F045-4754-A441-1D720519C7CA}"/>
    <cellStyle name="Note 2 4 3 4 2" xfId="12085" xr:uid="{9EEC13C6-8492-418F-9C23-B026CA92D0E6}"/>
    <cellStyle name="Note 2 4 3 4 3" xfId="13358" xr:uid="{AF851F8D-F4DF-46A3-A865-6BED03A7833E}"/>
    <cellStyle name="Note 2 4 3 4 4" xfId="14550" xr:uid="{1622074A-3F10-49A5-8C26-E8654C48A5E2}"/>
    <cellStyle name="Note 2 4 3 5" xfId="11092" xr:uid="{3E00D2B9-3D86-406B-8562-05100EFA475D}"/>
    <cellStyle name="Note 2 4 3 6" xfId="12391" xr:uid="{21BEF28C-D289-4844-B64D-8217C3285BAF}"/>
    <cellStyle name="Note 2 4 3 7" xfId="13583" xr:uid="{9189CD6F-CB59-4A43-A7CF-1337EBE51F61}"/>
    <cellStyle name="Note 2 4 4" xfId="9794" xr:uid="{F8E76B7F-B181-4050-B823-D6D790B084E9}"/>
    <cellStyle name="Note 2 4 4 2" xfId="11340" xr:uid="{EB70112E-A068-469F-A479-B041004DE860}"/>
    <cellStyle name="Note 2 4 4 3" xfId="12630" xr:uid="{ADE1A770-2193-491A-A488-9FF17CC16620}"/>
    <cellStyle name="Note 2 4 4 4" xfId="13822" xr:uid="{9C6E4813-1981-4F1D-B369-94B1A585BAE3}"/>
    <cellStyle name="Note 2 4 5" xfId="10271" xr:uid="{8740516B-24AF-4F17-B8FB-86370A28C823}"/>
    <cellStyle name="Note 2 4 5 2" xfId="11817" xr:uid="{50D4FBEB-BBEB-426A-B32E-235BBF67F8CD}"/>
    <cellStyle name="Note 2 4 5 3" xfId="13090" xr:uid="{6067A9F5-0D2C-4B98-8D38-A4263E7F2D75}"/>
    <cellStyle name="Note 2 4 5 4" xfId="14282" xr:uid="{90B33991-2D76-40F5-AE92-19A412F7BE1A}"/>
    <cellStyle name="Note 2 4 6" xfId="10734" xr:uid="{74B6D2F3-7B77-47D9-A2C5-C9FB728F635A}"/>
    <cellStyle name="Note 2 5" xfId="8982" xr:uid="{0FF1921C-9C63-4CDF-B2DC-D1165C2C43E9}"/>
    <cellStyle name="Note 2 5 2" xfId="8983" xr:uid="{0D3E7339-8AB6-429B-A294-F7668088F3A7}"/>
    <cellStyle name="Note 2 5 2 2" xfId="9519" xr:uid="{98D83DCE-85DC-4C83-BA67-3ECE2250EAB9}"/>
    <cellStyle name="Note 2 5 2 2 2" xfId="10008" xr:uid="{9C840170-43EE-4422-B0EF-4F459D998D51}"/>
    <cellStyle name="Note 2 5 2 2 2 2" xfId="11554" xr:uid="{E3C0866D-19A3-45AD-81E0-06FB9CB6D5CA}"/>
    <cellStyle name="Note 2 5 2 2 2 3" xfId="12842" xr:uid="{D611FC12-0434-41A8-AF37-2E0EB63BAB90}"/>
    <cellStyle name="Note 2 5 2 2 2 4" xfId="14034" xr:uid="{6012C3EA-445E-4F24-9817-D5621FD909AD}"/>
    <cellStyle name="Note 2 5 2 2 3" xfId="10236" xr:uid="{9CA6C50F-CC48-4B79-9CD3-F3CEC4082DDC}"/>
    <cellStyle name="Note 2 5 2 2 3 2" xfId="11782" xr:uid="{690F83B7-2FBE-4C2B-AF4D-94F93BE8106D}"/>
    <cellStyle name="Note 2 5 2 2 3 3" xfId="13055" xr:uid="{0559CD3E-7982-43DB-90DF-E7ED8F9E5B2A}"/>
    <cellStyle name="Note 2 5 2 2 3 4" xfId="14247" xr:uid="{43696EA7-0774-4DA8-B618-E4FCE559B695}"/>
    <cellStyle name="Note 2 5 2 2 4" xfId="10517" xr:uid="{54B9FDDC-784D-45D8-923A-D2F549E2D08A}"/>
    <cellStyle name="Note 2 5 2 2 4 2" xfId="12063" xr:uid="{401C495D-2199-410E-94B2-28B0E30E478C}"/>
    <cellStyle name="Note 2 5 2 2 4 3" xfId="13336" xr:uid="{252782CD-E1B4-4B62-A402-FB6C5A98E79F}"/>
    <cellStyle name="Note 2 5 2 2 4 4" xfId="14528" xr:uid="{CDFF6C90-68DA-48C5-BA70-5859FC34120F}"/>
    <cellStyle name="Note 2 5 2 2 5" xfId="11070" xr:uid="{0017B9F9-E6AD-46CC-95B4-B1675FE8849C}"/>
    <cellStyle name="Note 2 5 2 2 6" xfId="12369" xr:uid="{ADB887D9-E22D-4C82-BDE4-DA4E9B5B2AFC}"/>
    <cellStyle name="Note 2 5 2 2 7" xfId="13561" xr:uid="{85688019-2E1E-4809-8844-59E6F549D1D9}"/>
    <cellStyle name="Note 2 5 2 3" xfId="9571" xr:uid="{5C4409AF-559F-4100-B1F9-812D50D4FE68}"/>
    <cellStyle name="Note 2 5 2 3 2" xfId="11117" xr:uid="{6ACB4775-251D-4380-ACE7-67FD1E730499}"/>
    <cellStyle name="Note 2 5 2 3 3" xfId="12412" xr:uid="{B86638C0-1CA7-4FCF-A924-44E87D87FFD3}"/>
    <cellStyle name="Note 2 5 2 3 4" xfId="13604" xr:uid="{20725946-7282-4483-8A84-BCD48FD6EFF4}"/>
    <cellStyle name="Note 2 5 2 4" xfId="10274" xr:uid="{ECC704A0-E060-4D31-B1A1-1FCA1DB9361A}"/>
    <cellStyle name="Note 2 5 2 4 2" xfId="11820" xr:uid="{9210D91D-4A77-4632-BC5C-82653BA67A42}"/>
    <cellStyle name="Note 2 5 2 4 3" xfId="13093" xr:uid="{0E6609B5-E655-44F2-BAA7-30304981EFFB}"/>
    <cellStyle name="Note 2 5 2 4 4" xfId="14285" xr:uid="{18FAF050-E918-4265-A1BF-9367DEB30417}"/>
    <cellStyle name="Note 2 5 2 5" xfId="10737" xr:uid="{EE4909B6-A4B4-40A4-8FCB-67BE7C3E2DE6}"/>
    <cellStyle name="Note 2 5 3" xfId="9452" xr:uid="{7834EC16-6635-4155-B108-BBF0ECA99D23}"/>
    <cellStyle name="Note 2 5 3 2" xfId="9944" xr:uid="{0ADB3BFE-DF88-47B1-AC05-2D7A393534FE}"/>
    <cellStyle name="Note 2 5 3 2 2" xfId="11490" xr:uid="{DCC45A84-C1FB-438C-B55C-22FE2BDB9F07}"/>
    <cellStyle name="Note 2 5 3 2 3" xfId="12778" xr:uid="{4E9D4828-B3FA-4E26-9D9D-D4D96F778DA5}"/>
    <cellStyle name="Note 2 5 3 2 4" xfId="13970" xr:uid="{A9049CE7-7145-443D-A00B-C698078B273E}"/>
    <cellStyle name="Note 2 5 3 3" xfId="10172" xr:uid="{641E0799-DD8B-4D02-A896-2A154990F4D5}"/>
    <cellStyle name="Note 2 5 3 3 2" xfId="11718" xr:uid="{2C88FE6F-A586-4D19-B8B9-8527EC083F4F}"/>
    <cellStyle name="Note 2 5 3 3 3" xfId="12991" xr:uid="{50C20750-71EC-4061-9B41-DA907E822346}"/>
    <cellStyle name="Note 2 5 3 3 4" xfId="14183" xr:uid="{1A7FB11F-BE4F-4C3B-9405-3A45C775834C}"/>
    <cellStyle name="Note 2 5 3 4" xfId="10453" xr:uid="{DB6C36F4-BFAD-48E4-BBF5-AE693E77A75C}"/>
    <cellStyle name="Note 2 5 3 4 2" xfId="11999" xr:uid="{95CD3910-A33D-4FF1-BBF8-B6807081B7E3}"/>
    <cellStyle name="Note 2 5 3 4 3" xfId="13272" xr:uid="{8FC8E3AC-B0AD-436F-BFF5-3354EC55E73C}"/>
    <cellStyle name="Note 2 5 3 4 4" xfId="14464" xr:uid="{7D9BBE59-A511-4D1F-A61C-5A5D3713EB85}"/>
    <cellStyle name="Note 2 5 3 5" xfId="11004" xr:uid="{46420A31-7F80-41FE-BEC3-28AE47E63F24}"/>
    <cellStyle name="Note 2 5 3 6" xfId="12305" xr:uid="{4F7AE799-6718-4C45-9822-7A0A47D9982C}"/>
    <cellStyle name="Note 2 5 3 7" xfId="13497" xr:uid="{C957F52C-9639-4DB8-B1B2-D321BDF89E15}"/>
    <cellStyle name="Note 2 5 4" xfId="9617" xr:uid="{9874DC3E-8D6C-4288-AB9C-DA33EAD26873}"/>
    <cellStyle name="Note 2 5 4 2" xfId="11163" xr:uid="{62B345B8-BA97-4E0C-ABDC-688973F68B81}"/>
    <cellStyle name="Note 2 5 4 3" xfId="12457" xr:uid="{AFFF224E-F990-4E3A-9BDA-06E7FF1209D4}"/>
    <cellStyle name="Note 2 5 4 4" xfId="13649" xr:uid="{763DBF6F-C9C1-4308-96BB-7024692354C6}"/>
    <cellStyle name="Note 2 5 5" xfId="10273" xr:uid="{B175FAC4-B119-4B57-ADAA-A586F5C6BFCE}"/>
    <cellStyle name="Note 2 5 5 2" xfId="11819" xr:uid="{AEFEA5CE-8339-4641-8F4A-8D90256968C4}"/>
    <cellStyle name="Note 2 5 5 3" xfId="13092" xr:uid="{D1FB77A7-3AFD-4EAA-BE60-A5D4437D80E7}"/>
    <cellStyle name="Note 2 5 5 4" xfId="14284" xr:uid="{3767785C-0B82-4CF4-A675-B2B71CC00865}"/>
    <cellStyle name="Note 2 5 6" xfId="10736" xr:uid="{11DEBBED-5883-4E52-8DA9-421D48B5400B}"/>
    <cellStyle name="Note 2 6" xfId="8984" xr:uid="{0B3D05DF-FCFE-4B23-AC60-198BA21B3683}"/>
    <cellStyle name="Note 2 6 2" xfId="8985" xr:uid="{64D95FA8-0D81-4503-8F01-ADB3461A1231}"/>
    <cellStyle name="Note 2 6 2 2" xfId="9344" xr:uid="{1D828495-D80F-408A-BF3B-87A7DC46B2A0}"/>
    <cellStyle name="Note 2 6 2 2 2" xfId="9845" xr:uid="{2A95CA0F-D3A0-4868-ACD1-62FD0F2892E8}"/>
    <cellStyle name="Note 2 6 2 2 2 2" xfId="11391" xr:uid="{88F161F6-CEAE-45A9-A40F-21D63A54EBBD}"/>
    <cellStyle name="Note 2 6 2 2 2 3" xfId="12679" xr:uid="{844ADBEB-3856-481D-8E1F-670406DBEDCD}"/>
    <cellStyle name="Note 2 6 2 2 2 4" xfId="13871" xr:uid="{FCAD400F-8AD5-4688-A9DD-D542614D74F6}"/>
    <cellStyle name="Note 2 6 2 2 3" xfId="10073" xr:uid="{60AA637C-E75B-4CEE-ABB0-0E6353CC3522}"/>
    <cellStyle name="Note 2 6 2 2 3 2" xfId="11619" xr:uid="{F5D400CD-97AB-4A0E-9B27-9019CD603115}"/>
    <cellStyle name="Note 2 6 2 2 3 3" xfId="12892" xr:uid="{363DEF29-A1BF-4CD1-913E-8C3A2DF7337D}"/>
    <cellStyle name="Note 2 6 2 2 3 4" xfId="14084" xr:uid="{A578F056-32A9-4882-A836-866C2CD02A5E}"/>
    <cellStyle name="Note 2 6 2 2 4" xfId="10354" xr:uid="{5BB01EBF-73BA-4DFD-B5C5-4DA527A4DD63}"/>
    <cellStyle name="Note 2 6 2 2 4 2" xfId="11900" xr:uid="{89CE81DD-408E-4193-BAA3-77C220B06CF7}"/>
    <cellStyle name="Note 2 6 2 2 4 3" xfId="13173" xr:uid="{726248AC-0283-42B8-A86C-4E3C1A0C5872}"/>
    <cellStyle name="Note 2 6 2 2 4 4" xfId="14365" xr:uid="{3C27EB89-69E2-4782-B733-0496DCBBD6CB}"/>
    <cellStyle name="Note 2 6 2 2 5" xfId="10902" xr:uid="{58F7C92C-D493-4816-92E1-919B5625C5AD}"/>
    <cellStyle name="Note 2 6 2 2 6" xfId="12206" xr:uid="{3FBB2678-ED87-4A00-A0E1-7A3927DE4DD0}"/>
    <cellStyle name="Note 2 6 2 2 7" xfId="13398" xr:uid="{444C01B9-5A5C-45FF-9A88-2E325264A4FF}"/>
    <cellStyle name="Note 2 6 2 3" xfId="9793" xr:uid="{BCBF6D4A-A1A4-4275-9FEE-BCF1A9E31C96}"/>
    <cellStyle name="Note 2 6 2 3 2" xfId="11339" xr:uid="{EDEC4D63-76E3-49D3-9379-0134E0D02529}"/>
    <cellStyle name="Note 2 6 2 3 3" xfId="12629" xr:uid="{E7EC90D1-CC1C-4A90-9CAC-C03C1727A35F}"/>
    <cellStyle name="Note 2 6 2 3 4" xfId="13821" xr:uid="{637AD80F-80F1-4DDD-8E70-EB3142086491}"/>
    <cellStyle name="Note 2 6 2 4" xfId="10276" xr:uid="{C3544320-A4D2-46C4-A50B-8572F19F36AC}"/>
    <cellStyle name="Note 2 6 2 4 2" xfId="11822" xr:uid="{92550F4D-0117-42B2-98D4-D2098182B8E3}"/>
    <cellStyle name="Note 2 6 2 4 3" xfId="13095" xr:uid="{3B8D3EDF-CA03-4E9D-ADF0-999258D09F4F}"/>
    <cellStyle name="Note 2 6 2 4 4" xfId="14287" xr:uid="{CA0BD309-C1E7-4EA9-846C-972D4D8F6C02}"/>
    <cellStyle name="Note 2 6 2 5" xfId="10739" xr:uid="{0754FE11-3018-4394-9A12-22FC88715D8C}"/>
    <cellStyle name="Note 2 6 3" xfId="9477" xr:uid="{A4F79AE1-1A51-4A9A-BFFC-157F6058A4AC}"/>
    <cellStyle name="Note 2 6 3 2" xfId="9969" xr:uid="{12C08D0D-EB10-48BD-9A51-ADB0960083BB}"/>
    <cellStyle name="Note 2 6 3 2 2" xfId="11515" xr:uid="{336E9203-04C3-4FCC-B603-4282002E0FD9}"/>
    <cellStyle name="Note 2 6 3 2 3" xfId="12803" xr:uid="{CFFA2CE5-810D-4755-A969-441C0601FBDA}"/>
    <cellStyle name="Note 2 6 3 2 4" xfId="13995" xr:uid="{A0987BAA-5A44-4FC3-81B1-A10F88DB2B48}"/>
    <cellStyle name="Note 2 6 3 3" xfId="10197" xr:uid="{BC6B3737-344E-4FE6-AE78-35B9CC6A9DC3}"/>
    <cellStyle name="Note 2 6 3 3 2" xfId="11743" xr:uid="{53123783-50C0-4366-858E-CAE6A879B40F}"/>
    <cellStyle name="Note 2 6 3 3 3" xfId="13016" xr:uid="{8D4ED13D-C27E-43A4-B87B-B675590D9090}"/>
    <cellStyle name="Note 2 6 3 3 4" xfId="14208" xr:uid="{C4BB1FED-3453-4D60-BC42-3E2240D94444}"/>
    <cellStyle name="Note 2 6 3 4" xfId="10478" xr:uid="{224E8552-4C50-469C-9B45-DE85F67F9030}"/>
    <cellStyle name="Note 2 6 3 4 2" xfId="12024" xr:uid="{A3938C1D-2960-4677-B4B4-E8E23F22C1D7}"/>
    <cellStyle name="Note 2 6 3 4 3" xfId="13297" xr:uid="{BD73D294-717A-4C89-830E-1B673E66713F}"/>
    <cellStyle name="Note 2 6 3 4 4" xfId="14489" xr:uid="{DF0E38E3-33E6-4051-8E3A-5229A00A9105}"/>
    <cellStyle name="Note 2 6 3 5" xfId="11029" xr:uid="{49FE8B1C-8493-401F-8B9C-02BCC3692D01}"/>
    <cellStyle name="Note 2 6 3 6" xfId="12330" xr:uid="{8F90F065-D570-4E0D-9FBB-70DEBFFF3D64}"/>
    <cellStyle name="Note 2 6 3 7" xfId="13522" xr:uid="{BC4B0D15-15BB-4C6C-AA3C-D01834E9E477}"/>
    <cellStyle name="Note 2 6 4" xfId="9570" xr:uid="{E9EE7237-D2AC-4591-BB6A-24C3DB7C6181}"/>
    <cellStyle name="Note 2 6 4 2" xfId="11116" xr:uid="{2C7AC402-0361-4AA8-8AC0-EEEFBCCFA645}"/>
    <cellStyle name="Note 2 6 4 3" xfId="12411" xr:uid="{33E77DFD-A0A2-4B9E-B9AD-CD7D6D7E2F37}"/>
    <cellStyle name="Note 2 6 4 4" xfId="13603" xr:uid="{E47C71AC-66B2-48DC-909B-DCB5A10DD4D3}"/>
    <cellStyle name="Note 2 6 5" xfId="10275" xr:uid="{99840A34-315B-4998-A75D-1BC8C242F253}"/>
    <cellStyle name="Note 2 6 5 2" xfId="11821" xr:uid="{5F6A7EAB-19EF-48E2-B427-A245889C669A}"/>
    <cellStyle name="Note 2 6 5 3" xfId="13094" xr:uid="{2DEE8221-D714-4A26-AC74-AA35E97A679D}"/>
    <cellStyle name="Note 2 6 5 4" xfId="14286" xr:uid="{A1E61DFC-C856-4143-823B-02DE2FD0BF7F}"/>
    <cellStyle name="Note 2 6 6" xfId="10738" xr:uid="{768C225C-71F2-4BCA-B3F9-53E71BDCE8F4}"/>
    <cellStyle name="Note 2 7" xfId="8986" xr:uid="{D871CA32-2FE6-424C-AA5B-E6668428D87B}"/>
    <cellStyle name="Note 3" xfId="8987" xr:uid="{F924094E-AC59-43FA-96EE-3B3916BF37EE}"/>
    <cellStyle name="Note 3 2" xfId="8988" xr:uid="{8C80B52F-62DD-42AA-9B3E-D537F9EE6A8A}"/>
    <cellStyle name="Note 3 2 2" xfId="9498" xr:uid="{C1012C86-3A25-440E-8EA9-503D63CD2AFB}"/>
    <cellStyle name="Note 3 2 2 2" xfId="9988" xr:uid="{5BE14F9D-828A-4271-AFE7-DB117E990FD0}"/>
    <cellStyle name="Note 3 2 2 2 2" xfId="11534" xr:uid="{F835F24E-3AED-453F-8DD1-5F9B730A4036}"/>
    <cellStyle name="Note 3 2 2 2 3" xfId="12822" xr:uid="{178643DC-DB7B-4AB8-9326-3B4B05E591AF}"/>
    <cellStyle name="Note 3 2 2 2 4" xfId="14014" xr:uid="{26A0E4A6-1158-4953-A03C-F72DC4CFA90C}"/>
    <cellStyle name="Note 3 2 2 3" xfId="10216" xr:uid="{C188E98A-2DF3-4E9D-B43C-6993EF75ACAC}"/>
    <cellStyle name="Note 3 2 2 3 2" xfId="11762" xr:uid="{B9B859ED-EB82-4DA2-AC55-ACA02FAFDB29}"/>
    <cellStyle name="Note 3 2 2 3 3" xfId="13035" xr:uid="{5D719428-2598-41E4-ABE2-2B6B9BFECC0C}"/>
    <cellStyle name="Note 3 2 2 3 4" xfId="14227" xr:uid="{E8DE2D51-C8DB-43F5-BD81-F63209D01820}"/>
    <cellStyle name="Note 3 2 2 4" xfId="10497" xr:uid="{A97C30FC-82B8-47B5-B5EF-06195922BC90}"/>
    <cellStyle name="Note 3 2 2 4 2" xfId="12043" xr:uid="{B39B157D-C81D-47D1-9EF3-9467B303323F}"/>
    <cellStyle name="Note 3 2 2 4 3" xfId="13316" xr:uid="{150DE696-3BC8-473F-821B-62D8B07274AF}"/>
    <cellStyle name="Note 3 2 2 4 4" xfId="14508" xr:uid="{CB5E058D-FEF6-4667-B658-84FC25DA42DD}"/>
    <cellStyle name="Note 3 2 2 5" xfId="11050" xr:uid="{0C637079-F59A-46C0-BEFA-97694874771E}"/>
    <cellStyle name="Note 3 2 2 6" xfId="12349" xr:uid="{5F788AF6-00F2-461D-86EA-F90BEE68D05E}"/>
    <cellStyle name="Note 3 2 2 7" xfId="13541" xr:uid="{538F269E-1D15-4386-9F22-97CCABDE70CA}"/>
    <cellStyle name="Note 3 2 3" xfId="9791" xr:uid="{01DA3B61-1AA5-4374-8728-CE538B9FA0C8}"/>
    <cellStyle name="Note 3 2 3 2" xfId="11337" xr:uid="{FB2A6074-5BD5-4FEC-861A-80348E2A4317}"/>
    <cellStyle name="Note 3 2 3 3" xfId="12627" xr:uid="{69860E82-1303-4CE7-B488-D075A34167EB}"/>
    <cellStyle name="Note 3 2 3 4" xfId="13819" xr:uid="{6D4F206D-7A5E-4683-9253-90C144582AE8}"/>
    <cellStyle name="Note 3 2 4" xfId="10278" xr:uid="{3F37E30B-A34C-477D-AFB5-ED89602B1E19}"/>
    <cellStyle name="Note 3 2 4 2" xfId="11824" xr:uid="{F57BEF54-2169-4A80-BD75-12B813E4EF2C}"/>
    <cellStyle name="Note 3 2 4 3" xfId="13097" xr:uid="{5382D293-44B7-4EE1-9CF5-A15926D1A297}"/>
    <cellStyle name="Note 3 2 4 4" xfId="14289" xr:uid="{3BF7FADA-AE4B-4CF3-8A40-7302AF127D7C}"/>
    <cellStyle name="Note 3 2 5" xfId="10741" xr:uid="{3E9AF299-7058-45C7-8F22-DAE1FCD3DB4D}"/>
    <cellStyle name="Note 3 3" xfId="9458" xr:uid="{5FFF3672-FBF9-4A60-B66D-5397C8A91C80}"/>
    <cellStyle name="Note 3 3 2" xfId="9950" xr:uid="{53A3CF28-2E46-4826-A464-2C96D016FECC}"/>
    <cellStyle name="Note 3 3 2 2" xfId="11496" xr:uid="{6CFE00A6-5BF1-4145-AE31-07DF7A5FB0DB}"/>
    <cellStyle name="Note 3 3 2 3" xfId="12784" xr:uid="{8404BF4F-6D31-4DE4-81CC-987B24F2022B}"/>
    <cellStyle name="Note 3 3 2 4" xfId="13976" xr:uid="{30E16BB0-CDE0-45BE-91CA-5873337D039E}"/>
    <cellStyle name="Note 3 3 3" xfId="10178" xr:uid="{5CDB1AA6-7F00-4D6C-85CF-DEC0734B66D1}"/>
    <cellStyle name="Note 3 3 3 2" xfId="11724" xr:uid="{122DD238-A790-4DE4-9B40-4AA3A88080EC}"/>
    <cellStyle name="Note 3 3 3 3" xfId="12997" xr:uid="{BCA141A3-5403-4F77-A4B7-8A006509186B}"/>
    <cellStyle name="Note 3 3 3 4" xfId="14189" xr:uid="{D71F295D-C1A4-488F-B3DC-992DBEFD5268}"/>
    <cellStyle name="Note 3 3 4" xfId="10459" xr:uid="{68951BF4-3AE1-4640-A55B-C7A7A3ED79B5}"/>
    <cellStyle name="Note 3 3 4 2" xfId="12005" xr:uid="{E131F672-3B54-46F8-83FB-60741EB9F1B1}"/>
    <cellStyle name="Note 3 3 4 3" xfId="13278" xr:uid="{40FB0DF8-C4A9-4260-B900-812F56657BFE}"/>
    <cellStyle name="Note 3 3 4 4" xfId="14470" xr:uid="{D856EA89-8C6D-4288-AC07-D899380A563A}"/>
    <cellStyle name="Note 3 3 5" xfId="11010" xr:uid="{9757DA1F-693E-4440-87CD-8F537239D875}"/>
    <cellStyle name="Note 3 3 6" xfId="12311" xr:uid="{7495A0C9-091B-4F0C-AFB4-060A39F7150A}"/>
    <cellStyle name="Note 3 3 7" xfId="13503" xr:uid="{036F536D-1386-48DF-AECD-0121C3C20473}"/>
    <cellStyle name="Note 3 4" xfId="9792" xr:uid="{65A999D3-3ECB-46E1-9893-E43E2D5EF91E}"/>
    <cellStyle name="Note 3 4 2" xfId="11338" xr:uid="{938D0228-93EB-45CB-9CAB-F2FF6904D77E}"/>
    <cellStyle name="Note 3 4 3" xfId="12628" xr:uid="{9C41E37A-4DDC-48DA-B6DC-7F4BA3E5E645}"/>
    <cellStyle name="Note 3 4 4" xfId="13820" xr:uid="{637627D5-011B-4F62-BEBB-767AF8655CB4}"/>
    <cellStyle name="Note 3 5" xfId="10277" xr:uid="{95A0D277-4992-47F8-AE9C-DB8FF533B463}"/>
    <cellStyle name="Note 3 5 2" xfId="11823" xr:uid="{48995E9F-B04C-43C5-9FF7-AE395AFB2CFA}"/>
    <cellStyle name="Note 3 5 3" xfId="13096" xr:uid="{B694954D-7898-4D63-BA0C-AF0D746A5CE3}"/>
    <cellStyle name="Note 3 5 4" xfId="14288" xr:uid="{532D8857-54BD-493A-A862-107C54A9F6AE}"/>
    <cellStyle name="Note 3 6" xfId="10740" xr:uid="{28434CE6-DE67-41CD-A547-9FA908109588}"/>
    <cellStyle name="Note 4" xfId="8989" xr:uid="{61FB6A86-9DB7-4AEF-ACE2-F46A4B00C7FE}"/>
    <cellStyle name="Note 4 2" xfId="8990" xr:uid="{BA638096-69D3-48FA-A9AA-FAA920EDD135}"/>
    <cellStyle name="Note 4 2 2" xfId="9409" xr:uid="{A16DF9CB-A52B-4D69-B963-891AA7BD42B9}"/>
    <cellStyle name="Note 4 2 2 2" xfId="9906" xr:uid="{CA98834A-87F9-4E31-BF80-2821A5CBC7B1}"/>
    <cellStyle name="Note 4 2 2 2 2" xfId="11452" xr:uid="{D3A5A7A2-3823-4FCA-AFE8-282CADAF47FA}"/>
    <cellStyle name="Note 4 2 2 2 3" xfId="12740" xr:uid="{07813CE4-7079-4168-BCBE-E4279B82ACCF}"/>
    <cellStyle name="Note 4 2 2 2 4" xfId="13932" xr:uid="{5492D7A2-4763-440A-A597-073DDD6A1F35}"/>
    <cellStyle name="Note 4 2 2 3" xfId="10134" xr:uid="{A80DE51D-F1DB-42E5-BE6D-BD5FE1B22C0C}"/>
    <cellStyle name="Note 4 2 2 3 2" xfId="11680" xr:uid="{B29D00D0-B4EF-4A68-A5B1-7A6909D07F2E}"/>
    <cellStyle name="Note 4 2 2 3 3" xfId="12953" xr:uid="{18E2D44C-64D8-4201-9191-EAF1FE2887BB}"/>
    <cellStyle name="Note 4 2 2 3 4" xfId="14145" xr:uid="{8B9258AF-4BFE-44D7-8007-F72817758288}"/>
    <cellStyle name="Note 4 2 2 4" xfId="10415" xr:uid="{5A587C98-1211-4A94-AEFB-119EA3CAA79A}"/>
    <cellStyle name="Note 4 2 2 4 2" xfId="11961" xr:uid="{79DE2D2B-89DB-4522-9AE9-EF0E49D8B4B4}"/>
    <cellStyle name="Note 4 2 2 4 3" xfId="13234" xr:uid="{B3568A6F-0B05-4050-9306-C4FE01201076}"/>
    <cellStyle name="Note 4 2 2 4 4" xfId="14426" xr:uid="{676AC7BF-EA8D-4634-946A-FA6CD728C60A}"/>
    <cellStyle name="Note 4 2 2 5" xfId="10965" xr:uid="{D40D6E37-BBA4-4C4E-B07A-65EECCC11332}"/>
    <cellStyle name="Note 4 2 2 6" xfId="12267" xr:uid="{26DC9408-A584-4284-9A98-6213088D5E75}"/>
    <cellStyle name="Note 4 2 2 7" xfId="13459" xr:uid="{C5090D05-0640-4BCD-A955-1A3E7CAA1E75}"/>
    <cellStyle name="Note 4 2 3" xfId="9789" xr:uid="{287B9C33-EDB0-466A-9B65-C0379C5ABF94}"/>
    <cellStyle name="Note 4 2 3 2" xfId="11335" xr:uid="{7F30306D-3326-43F1-9D83-235CC04AF85E}"/>
    <cellStyle name="Note 4 2 3 3" xfId="12625" xr:uid="{0CA9AB54-D9B8-4757-A12B-703BCDBC0FBA}"/>
    <cellStyle name="Note 4 2 3 4" xfId="13817" xr:uid="{68F0D815-76C1-4451-97A5-ABC9C8F60A9C}"/>
    <cellStyle name="Note 4 2 4" xfId="10280" xr:uid="{0F5B2445-C034-4DA9-B49B-03D7C04CB62C}"/>
    <cellStyle name="Note 4 2 4 2" xfId="11826" xr:uid="{64051283-8242-49FC-B58A-D8D9AC88D680}"/>
    <cellStyle name="Note 4 2 4 3" xfId="13099" xr:uid="{72B5D152-2F9E-42F7-B004-89DDB98F332C}"/>
    <cellStyle name="Note 4 2 4 4" xfId="14291" xr:uid="{C9B96209-05C6-4E9C-8EC8-1EF72CA085C9}"/>
    <cellStyle name="Note 4 2 5" xfId="10743" xr:uid="{9574BE8C-C46F-4141-8B40-C5B80BA1910F}"/>
    <cellStyle name="Note 4 3" xfId="9499" xr:uid="{9E219802-67BC-441D-A066-E5E4B9F07C9A}"/>
    <cellStyle name="Note 4 3 2" xfId="9989" xr:uid="{16A36880-027A-49F5-8936-41F8E1723E08}"/>
    <cellStyle name="Note 4 3 2 2" xfId="11535" xr:uid="{F3583EB4-4DF7-4FED-B5E0-14D3BA1122A8}"/>
    <cellStyle name="Note 4 3 2 3" xfId="12823" xr:uid="{6E652045-3E49-4DBC-BC1A-557B0770AC6F}"/>
    <cellStyle name="Note 4 3 2 4" xfId="14015" xr:uid="{21C3C233-09AD-494D-BFD7-BAD124FB222F}"/>
    <cellStyle name="Note 4 3 3" xfId="10217" xr:uid="{23F4F166-117C-42CD-9A82-D22DB7417958}"/>
    <cellStyle name="Note 4 3 3 2" xfId="11763" xr:uid="{2EAF731C-DE03-4FC4-BCFD-3108CB2DD484}"/>
    <cellStyle name="Note 4 3 3 3" xfId="13036" xr:uid="{D66E6CC1-3B3D-4C58-8916-CEFC57DB0D23}"/>
    <cellStyle name="Note 4 3 3 4" xfId="14228" xr:uid="{7B4745AB-AEE6-493F-BA92-BB3679B85EC6}"/>
    <cellStyle name="Note 4 3 4" xfId="10498" xr:uid="{820F23C1-5593-4B85-9149-D9E3A86B3D2D}"/>
    <cellStyle name="Note 4 3 4 2" xfId="12044" xr:uid="{73BE74F2-C68D-4F0F-A160-6C8EA10E4900}"/>
    <cellStyle name="Note 4 3 4 3" xfId="13317" xr:uid="{B681EF18-C007-4DD6-B8A8-66CDEE51A1DF}"/>
    <cellStyle name="Note 4 3 4 4" xfId="14509" xr:uid="{ADD8DC89-9E35-4742-9ABA-EB3ECC5C85A2}"/>
    <cellStyle name="Note 4 3 5" xfId="11051" xr:uid="{C3819581-ABD6-4944-B04E-A892763AB109}"/>
    <cellStyle name="Note 4 3 6" xfId="12350" xr:uid="{A5FE57A2-D478-4580-A037-CAB9A2D2EC93}"/>
    <cellStyle name="Note 4 3 7" xfId="13542" xr:uid="{7EC29635-2999-4596-85CA-0EE5C8D6EF4D}"/>
    <cellStyle name="Note 4 4" xfId="9790" xr:uid="{5E6830D6-B58B-4B38-902A-1A5FB43B074B}"/>
    <cellStyle name="Note 4 4 2" xfId="11336" xr:uid="{7574D42F-AC5A-4A0B-ACE6-FCDF3530964B}"/>
    <cellStyle name="Note 4 4 3" xfId="12626" xr:uid="{F078761D-C2DE-4C01-BE35-5CF2BC3A50A6}"/>
    <cellStyle name="Note 4 4 4" xfId="13818" xr:uid="{DE016586-BA76-486F-A09A-2AD79A743B4F}"/>
    <cellStyle name="Note 4 5" xfId="10279" xr:uid="{D60D69FF-04DE-443C-9261-4F957E4C0059}"/>
    <cellStyle name="Note 4 5 2" xfId="11825" xr:uid="{04996950-66CB-46A1-A52A-28ECCCD628E2}"/>
    <cellStyle name="Note 4 5 3" xfId="13098" xr:uid="{14437B3E-DA1F-4A42-B836-ADB13C651F9F}"/>
    <cellStyle name="Note 4 5 4" xfId="14290" xr:uid="{7D291B4F-9B64-4941-9843-F63013ADA7C9}"/>
    <cellStyle name="Note 4 6" xfId="10742" xr:uid="{2806697A-CE34-4398-ADAC-6ABC22825EB1}"/>
    <cellStyle name="Note 5" xfId="8991" xr:uid="{0F413C0E-E239-45A4-8233-8BDAA63254A1}"/>
    <cellStyle name="Note 5 2" xfId="8992" xr:uid="{3804CA66-069A-4EF3-95B0-FB50302B3AA7}"/>
    <cellStyle name="Note 5 2 2" xfId="9373" xr:uid="{43E0848B-F8C3-4A3A-9CA6-8A33ADBE2B0A}"/>
    <cellStyle name="Note 5 2 2 2" xfId="9873" xr:uid="{C54A2ACE-87B9-4F22-B0EB-8E23F98ED59B}"/>
    <cellStyle name="Note 5 2 2 2 2" xfId="11419" xr:uid="{08210EBD-5399-4CC0-B2A0-DA76DA9BDD36}"/>
    <cellStyle name="Note 5 2 2 2 3" xfId="12707" xr:uid="{939BF9DB-C7D5-4213-BCF5-8A3F2A1546E8}"/>
    <cellStyle name="Note 5 2 2 2 4" xfId="13899" xr:uid="{46F4F2D0-27C7-42C6-99E5-4EC41300E3AE}"/>
    <cellStyle name="Note 5 2 2 3" xfId="10101" xr:uid="{C96E7D0A-5AC4-408E-BA07-52839B14F90C}"/>
    <cellStyle name="Note 5 2 2 3 2" xfId="11647" xr:uid="{6C6ACAA3-836F-4A2B-8894-8F4B70AE2189}"/>
    <cellStyle name="Note 5 2 2 3 3" xfId="12920" xr:uid="{957EBEB6-10C4-425D-A28C-AD4EBBD6E6E5}"/>
    <cellStyle name="Note 5 2 2 3 4" xfId="14112" xr:uid="{10B4B110-982B-49C6-B2DC-99D8CF1D6FA6}"/>
    <cellStyle name="Note 5 2 2 4" xfId="10382" xr:uid="{A078E361-DF2C-4DF7-9709-38B3A3DC75E1}"/>
    <cellStyle name="Note 5 2 2 4 2" xfId="11928" xr:uid="{88991377-8CE4-4DB6-B2E2-4905FEC8E2DD}"/>
    <cellStyle name="Note 5 2 2 4 3" xfId="13201" xr:uid="{6645057F-C6D2-4EBA-8805-E1FAD395B373}"/>
    <cellStyle name="Note 5 2 2 4 4" xfId="14393" xr:uid="{B74E1BF0-A407-4740-84FA-4703486DFF7A}"/>
    <cellStyle name="Note 5 2 2 5" xfId="10930" xr:uid="{21E4F528-71A7-4D7F-896E-22F5D2E4E796}"/>
    <cellStyle name="Note 5 2 2 6" xfId="12234" xr:uid="{FE785D29-C6AE-4E14-A974-2C3CACB993EF}"/>
    <cellStyle name="Note 5 2 2 7" xfId="13426" xr:uid="{B6E646F5-74F2-4598-8180-5EB18B07CD2E}"/>
    <cellStyle name="Note 5 2 3" xfId="9787" xr:uid="{E35FD6CE-9EC5-4055-A369-9DD8DA04D631}"/>
    <cellStyle name="Note 5 2 3 2" xfId="11333" xr:uid="{43B148F2-2856-4CF6-80E7-6E01D5203B8E}"/>
    <cellStyle name="Note 5 2 3 3" xfId="12623" xr:uid="{0720B1C8-D88D-4274-B215-53130543315F}"/>
    <cellStyle name="Note 5 2 3 4" xfId="13815" xr:uid="{53E8C3DC-8091-47C3-AF1E-C360467FFD09}"/>
    <cellStyle name="Note 5 2 4" xfId="10282" xr:uid="{19314D78-CE96-417B-99E5-B94B7AAD7FB0}"/>
    <cellStyle name="Note 5 2 4 2" xfId="11828" xr:uid="{E9F2071E-52E9-4A48-BE04-5FA62C24782C}"/>
    <cellStyle name="Note 5 2 4 3" xfId="13101" xr:uid="{96F70F2E-9758-49C9-871F-78122C166A99}"/>
    <cellStyle name="Note 5 2 4 4" xfId="14293" xr:uid="{573033FA-755B-4331-A0D4-814199E8475C}"/>
    <cellStyle name="Note 5 2 5" xfId="10745" xr:uid="{B326711A-76B8-4F36-B29A-DDC349D8D021}"/>
    <cellStyle name="Note 5 3" xfId="9342" xr:uid="{4630F43E-6B80-4D9B-B569-98E5154E27C0}"/>
    <cellStyle name="Note 5 3 2" xfId="9843" xr:uid="{06E24667-2CBA-4C97-9C50-8CC2B87BED3E}"/>
    <cellStyle name="Note 5 3 2 2" xfId="11389" xr:uid="{BFE1B4D0-4EF6-4DE7-95CC-89B9E2CF0509}"/>
    <cellStyle name="Note 5 3 2 3" xfId="12677" xr:uid="{91AD1E8B-B1B1-4D8C-B750-C25F458DF9BD}"/>
    <cellStyle name="Note 5 3 2 4" xfId="13869" xr:uid="{5890B914-88D1-4049-9EEB-DD1D19104050}"/>
    <cellStyle name="Note 5 3 3" xfId="10071" xr:uid="{E18D8FB7-28F7-4A22-B0A6-2FA06AC91E75}"/>
    <cellStyle name="Note 5 3 3 2" xfId="11617" xr:uid="{52E73134-7626-4361-AA20-5B3E35DE3EE6}"/>
    <cellStyle name="Note 5 3 3 3" xfId="12890" xr:uid="{0FDC2BF9-DB02-446F-BF15-20CF6B4073D6}"/>
    <cellStyle name="Note 5 3 3 4" xfId="14082" xr:uid="{FCC8719D-5C51-4D10-AEBB-7CE77FF800F8}"/>
    <cellStyle name="Note 5 3 4" xfId="10352" xr:uid="{DC345794-22B9-4447-B3A1-1EFA713BCF86}"/>
    <cellStyle name="Note 5 3 4 2" xfId="11898" xr:uid="{8047BE1D-F6C6-43D9-8E1D-1BB9C4AFE70B}"/>
    <cellStyle name="Note 5 3 4 3" xfId="13171" xr:uid="{EF90E5B5-0D9E-42D5-BE89-1867499981CA}"/>
    <cellStyle name="Note 5 3 4 4" xfId="14363" xr:uid="{EC96E7AC-687F-4AC7-A15E-EBB4B4592A98}"/>
    <cellStyle name="Note 5 3 5" xfId="10900" xr:uid="{2D90D606-7EFE-4987-8AE5-DB13DBC3C536}"/>
    <cellStyle name="Note 5 3 6" xfId="12204" xr:uid="{CDBF64AA-D302-41A5-B015-A682D5A29470}"/>
    <cellStyle name="Note 5 3 7" xfId="13396" xr:uid="{0354B25E-44CA-4F21-90D3-A78699416A55}"/>
    <cellStyle name="Note 5 4" xfId="9788" xr:uid="{33299009-7E7A-4A90-A232-5FD45E98B18F}"/>
    <cellStyle name="Note 5 4 2" xfId="11334" xr:uid="{7DDACC19-5883-4D0A-82C3-192E8BD3F277}"/>
    <cellStyle name="Note 5 4 3" xfId="12624" xr:uid="{BFABB027-23CB-43C4-8686-CC9D606776A2}"/>
    <cellStyle name="Note 5 4 4" xfId="13816" xr:uid="{8A2C24E4-6330-448E-B704-A3256EB337DF}"/>
    <cellStyle name="Note 5 5" xfId="10281" xr:uid="{DCBF46F7-EEB1-4BAB-9A2B-776482A4B972}"/>
    <cellStyle name="Note 5 5 2" xfId="11827" xr:uid="{D7BD48EA-48F2-4204-9DC6-FBD34CD9B222}"/>
    <cellStyle name="Note 5 5 3" xfId="13100" xr:uid="{69157206-29F4-43B3-970C-CFFADBB59183}"/>
    <cellStyle name="Note 5 5 4" xfId="14292" xr:uid="{3F4D19F2-D422-4535-B673-EDE03CD381DE}"/>
    <cellStyle name="Note 5 6" xfId="10744" xr:uid="{A9C5E2EA-6AEB-415E-AB1F-C4C816772AA4}"/>
    <cellStyle name="Note 6" xfId="8993" xr:uid="{8BBDFA84-E741-4B6D-AFFC-2EEB5A1FFEC3}"/>
    <cellStyle name="Note 6 2" xfId="8994" xr:uid="{07A1E030-614D-4227-9781-7D0293E7FAA0}"/>
    <cellStyle name="Note 6 2 2" xfId="9400" xr:uid="{41C054E8-87D7-4B86-8251-89927AAF335E}"/>
    <cellStyle name="Note 6 2 2 2" xfId="9897" xr:uid="{F8FDDD16-F1B3-47CF-B017-A8CBEC918A21}"/>
    <cellStyle name="Note 6 2 2 2 2" xfId="11443" xr:uid="{10562058-EBAE-4504-AC31-2B55BACC0902}"/>
    <cellStyle name="Note 6 2 2 2 3" xfId="12731" xr:uid="{F3F74614-8FDA-44D8-AC17-65A38F3000D4}"/>
    <cellStyle name="Note 6 2 2 2 4" xfId="13923" xr:uid="{1466E07C-1EB0-4B91-90D5-8116D417D94B}"/>
    <cellStyle name="Note 6 2 2 3" xfId="10125" xr:uid="{03997783-BF49-48C8-80C4-85A862FD5945}"/>
    <cellStyle name="Note 6 2 2 3 2" xfId="11671" xr:uid="{53E5A0C2-A0FD-4032-8DC3-2FABB1E1982C}"/>
    <cellStyle name="Note 6 2 2 3 3" xfId="12944" xr:uid="{A1724115-B54F-4FE2-AF10-3C60255C296F}"/>
    <cellStyle name="Note 6 2 2 3 4" xfId="14136" xr:uid="{AC1E40EB-062C-4057-9818-E51590C4DEE7}"/>
    <cellStyle name="Note 6 2 2 4" xfId="10406" xr:uid="{D224D476-DBA0-4E27-B847-3347778C9C73}"/>
    <cellStyle name="Note 6 2 2 4 2" xfId="11952" xr:uid="{F50C5AF5-A246-44AE-8F03-C136A5B039B7}"/>
    <cellStyle name="Note 6 2 2 4 3" xfId="13225" xr:uid="{73FB27A3-DD94-4045-87EF-FD33AE652589}"/>
    <cellStyle name="Note 6 2 2 4 4" xfId="14417" xr:uid="{3473FDDF-B80D-4231-811F-099F4A9D6B8C}"/>
    <cellStyle name="Note 6 2 2 5" xfId="10956" xr:uid="{D197179E-B701-4661-AF00-B0B429072C09}"/>
    <cellStyle name="Note 6 2 2 6" xfId="12258" xr:uid="{1ADBD17F-78D5-4C7A-97F4-6C8D0C29A18F}"/>
    <cellStyle name="Note 6 2 2 7" xfId="13450" xr:uid="{D10E701C-745F-4388-BF81-0A9E6051CDDF}"/>
    <cellStyle name="Note 6 2 3" xfId="9785" xr:uid="{4D122154-4F10-4446-AD60-9A3368B132C7}"/>
    <cellStyle name="Note 6 2 3 2" xfId="11331" xr:uid="{EDD5557A-D9DB-49BB-8F72-3D5B6569FEF7}"/>
    <cellStyle name="Note 6 2 3 3" xfId="12621" xr:uid="{957662A9-86DA-4202-90D5-C356A0AA1E2B}"/>
    <cellStyle name="Note 6 2 3 4" xfId="13813" xr:uid="{DB2B4346-C860-46AA-864A-620607B46D96}"/>
    <cellStyle name="Note 6 2 4" xfId="10284" xr:uid="{D33820A1-6AE1-4000-80DA-3E0C62ECA6AD}"/>
    <cellStyle name="Note 6 2 4 2" xfId="11830" xr:uid="{EC1747BC-F4C0-4BA4-BD17-0D2D0EB3B6F0}"/>
    <cellStyle name="Note 6 2 4 3" xfId="13103" xr:uid="{1AB72EF1-49BB-4DBE-97C9-900C4EBA336E}"/>
    <cellStyle name="Note 6 2 4 4" xfId="14295" xr:uid="{8C27922E-214E-431D-98AF-F94B2962A87E}"/>
    <cellStyle name="Note 6 2 5" xfId="10747" xr:uid="{D671A76A-0AAF-4F7A-9860-A2E29614B590}"/>
    <cellStyle name="Note 6 3" xfId="9345" xr:uid="{109A22D8-E9BA-4437-9A5C-D8824B67D583}"/>
    <cellStyle name="Note 6 3 2" xfId="9846" xr:uid="{7E35675B-3F21-4A05-AAE7-3676CC8F8EE4}"/>
    <cellStyle name="Note 6 3 2 2" xfId="11392" xr:uid="{FDAC12DB-97D1-4680-9E3D-8A9ED54C9087}"/>
    <cellStyle name="Note 6 3 2 3" xfId="12680" xr:uid="{D0695E04-6D86-4CDA-82AB-96A1E3891200}"/>
    <cellStyle name="Note 6 3 2 4" xfId="13872" xr:uid="{B27841A6-F2B5-42D4-9A8D-7AF361D3DD3F}"/>
    <cellStyle name="Note 6 3 3" xfId="10074" xr:uid="{889AC44A-9D96-4B38-90DB-F1AB1B5B7664}"/>
    <cellStyle name="Note 6 3 3 2" xfId="11620" xr:uid="{151F44D4-3CE0-4D80-9720-377EF340DEF0}"/>
    <cellStyle name="Note 6 3 3 3" xfId="12893" xr:uid="{3F98F264-FADF-40B6-AAE2-E5C287191D2E}"/>
    <cellStyle name="Note 6 3 3 4" xfId="14085" xr:uid="{1519F0E7-E30D-47A5-9DFC-047DC0CF9D9A}"/>
    <cellStyle name="Note 6 3 4" xfId="10355" xr:uid="{9EE5C523-7E02-4144-93A2-9EC93B20E0A4}"/>
    <cellStyle name="Note 6 3 4 2" xfId="11901" xr:uid="{A8EA885C-7E3D-4AF5-875F-536C6F485FB7}"/>
    <cellStyle name="Note 6 3 4 3" xfId="13174" xr:uid="{2801DF3A-6B93-4934-8AF4-6BA11DE16E06}"/>
    <cellStyle name="Note 6 3 4 4" xfId="14366" xr:uid="{3A711402-06F9-49C5-8D1C-992EA7A364FF}"/>
    <cellStyle name="Note 6 3 5" xfId="10903" xr:uid="{AACA3DFB-6EA6-4C7A-9B55-50286B504A1C}"/>
    <cellStyle name="Note 6 3 6" xfId="12207" xr:uid="{70891D2E-AE61-47AC-B175-51FD3FE4039C}"/>
    <cellStyle name="Note 6 3 7" xfId="13399" xr:uid="{B03E59F6-A52F-4A23-B08F-483A16187BE5}"/>
    <cellStyle name="Note 6 4" xfId="9786" xr:uid="{37CE32C8-34DA-4533-9DFF-C6DC9D3443EB}"/>
    <cellStyle name="Note 6 4 2" xfId="11332" xr:uid="{A3BB002B-6EA0-41BD-B035-A2AB6DDCC70D}"/>
    <cellStyle name="Note 6 4 3" xfId="12622" xr:uid="{4D4E7AE8-D68F-4A6A-B064-C44DFB7E7D19}"/>
    <cellStyle name="Note 6 4 4" xfId="13814" xr:uid="{98D48925-0C73-4E0C-9666-6FA5E6EF0672}"/>
    <cellStyle name="Note 6 5" xfId="10283" xr:uid="{482132DA-5BB2-4475-AC07-547FA70A8674}"/>
    <cellStyle name="Note 6 5 2" xfId="11829" xr:uid="{CC4F63D1-F7C3-4AAC-8A05-6B199ADA54E8}"/>
    <cellStyle name="Note 6 5 3" xfId="13102" xr:uid="{5CD4DA2B-541E-45B8-89FD-82B48BA6FD67}"/>
    <cellStyle name="Note 6 5 4" xfId="14294" xr:uid="{BCF200B7-C5F2-45EA-A9B2-143B2632281D}"/>
    <cellStyle name="Note 6 6" xfId="10746" xr:uid="{7052F450-F3DC-4538-8DD3-71192AC0BC95}"/>
    <cellStyle name="Note 7" xfId="14559" xr:uid="{221956CA-5C02-4040-8634-ABFFD247A0CE}"/>
    <cellStyle name="Output 2 2" xfId="8995" xr:uid="{7EA190D3-B164-459B-BC66-D078BF485869}"/>
    <cellStyle name="Output 2 2 2" xfId="8996" xr:uid="{AEE911C4-E598-44DB-8141-886947ACA0FC}"/>
    <cellStyle name="Output 2 2 2 2" xfId="9438" xr:uid="{D15167B5-D632-4A33-930C-A9C898B13FA2}"/>
    <cellStyle name="Output 2 2 2 2 2" xfId="9930" xr:uid="{46224E1B-519D-4777-952A-6D9E97666332}"/>
    <cellStyle name="Output 2 2 2 2 2 2" xfId="11476" xr:uid="{6131DC64-D415-4894-8BC9-5CAAA02FC4F8}"/>
    <cellStyle name="Output 2 2 2 2 2 3" xfId="12764" xr:uid="{CDFA2B0D-D6CD-4E3A-AD35-E0D42F56D0CB}"/>
    <cellStyle name="Output 2 2 2 2 2 4" xfId="13956" xr:uid="{B9C6C32A-5068-4E7F-ACCC-BC9A10DC4A4D}"/>
    <cellStyle name="Output 2 2 2 2 3" xfId="10158" xr:uid="{9AC2087D-B85D-4B7C-A37A-06B636BCA8C7}"/>
    <cellStyle name="Output 2 2 2 2 3 2" xfId="11704" xr:uid="{C4486F15-503F-4258-9963-FFD9FD78AEDF}"/>
    <cellStyle name="Output 2 2 2 2 3 3" xfId="12977" xr:uid="{8D7501AA-DBD5-4ACA-A6E9-537D6D9397A2}"/>
    <cellStyle name="Output 2 2 2 2 3 4" xfId="14169" xr:uid="{91A5DCE2-420E-4124-AD8D-87D0A4551965}"/>
    <cellStyle name="Output 2 2 2 2 4" xfId="10439" xr:uid="{BCACCF9A-A056-479C-BD59-C2504532A885}"/>
    <cellStyle name="Output 2 2 2 2 4 2" xfId="11985" xr:uid="{9C960ADE-6F24-4CC5-9A14-D357E22C1908}"/>
    <cellStyle name="Output 2 2 2 2 4 3" xfId="13258" xr:uid="{55FA2778-6D36-4C25-A1EF-1C16EA936F01}"/>
    <cellStyle name="Output 2 2 2 2 4 4" xfId="14450" xr:uid="{9404B1F9-ED21-474F-86CD-21CD4EBAA4C5}"/>
    <cellStyle name="Output 2 2 2 2 5" xfId="10990" xr:uid="{923C8D19-FF3A-41B0-BF50-9DFDD638EB10}"/>
    <cellStyle name="Output 2 2 2 2 6" xfId="12291" xr:uid="{82D72250-0717-4164-B220-7FB8C273A1D5}"/>
    <cellStyle name="Output 2 2 2 2 7" xfId="13483" xr:uid="{C0E1A518-909E-40FD-9EC2-AEF4AC6D0BFF}"/>
    <cellStyle name="Output 2 2 2 3" xfId="9783" xr:uid="{B1563B4F-5FC2-4F67-998D-A5CACEE430D5}"/>
    <cellStyle name="Output 2 2 2 3 2" xfId="11329" xr:uid="{40EE8754-744D-4438-809B-48AD06B7147B}"/>
    <cellStyle name="Output 2 2 2 3 3" xfId="12619" xr:uid="{58223DC9-A471-48DD-9839-79C9B5FC4AF1}"/>
    <cellStyle name="Output 2 2 2 3 4" xfId="13811" xr:uid="{8924A687-F748-4B25-9239-D63F1287E7AE}"/>
    <cellStyle name="Output 2 2 2 4" xfId="10286" xr:uid="{DA5B63F7-A07D-4F2E-BA47-04A9AB4BD810}"/>
    <cellStyle name="Output 2 2 2 4 2" xfId="11832" xr:uid="{E8484DAF-7E22-478E-BACF-41F67F483866}"/>
    <cellStyle name="Output 2 2 2 4 3" xfId="13105" xr:uid="{6063C22C-1F03-4F66-8F01-42A81309200D}"/>
    <cellStyle name="Output 2 2 2 4 4" xfId="14297" xr:uid="{0AFEFE63-0545-4B55-A790-C4DDF39B5B48}"/>
    <cellStyle name="Output 2 2 2 5" xfId="10749" xr:uid="{5C4E062D-41A7-4085-929B-D61C3EF33761}"/>
    <cellStyle name="Output 2 2 3" xfId="9544" xr:uid="{C6BA33A5-A5B8-4C96-8556-25A46AFC3E07}"/>
    <cellStyle name="Output 2 2 3 2" xfId="10033" xr:uid="{4F651E64-8C92-4009-9F9F-A3CC6B0F1BAC}"/>
    <cellStyle name="Output 2 2 3 2 2" xfId="11579" xr:uid="{1FFC97E0-6E9B-415D-906D-A271FBB325D2}"/>
    <cellStyle name="Output 2 2 3 2 3" xfId="12867" xr:uid="{9CCE9D9A-C5AD-4850-BACD-997C50C78570}"/>
    <cellStyle name="Output 2 2 3 2 4" xfId="14059" xr:uid="{02FB318D-D8B8-458B-A620-91EE5E828610}"/>
    <cellStyle name="Output 2 2 3 3" xfId="10261" xr:uid="{9663C0DE-23C7-43E4-8F01-E513DF9242C8}"/>
    <cellStyle name="Output 2 2 3 3 2" xfId="11807" xr:uid="{75AD2CCD-923F-4D57-8FDC-AB7FC9445A15}"/>
    <cellStyle name="Output 2 2 3 3 3" xfId="13080" xr:uid="{F40E2489-87F4-4F1A-82B9-D2B5870F43AE}"/>
    <cellStyle name="Output 2 2 3 3 4" xfId="14272" xr:uid="{BFBF21D4-50F3-4824-8E4A-EBE89BD07093}"/>
    <cellStyle name="Output 2 2 3 4" xfId="10542" xr:uid="{85052085-1B7E-4A1C-9B89-A6C6C95C8094}"/>
    <cellStyle name="Output 2 2 3 4 2" xfId="12088" xr:uid="{7430765A-C4D8-41A1-8B29-B8F15D81AC11}"/>
    <cellStyle name="Output 2 2 3 4 3" xfId="13361" xr:uid="{327771B6-6365-45E4-9F10-27980D5F30F1}"/>
    <cellStyle name="Output 2 2 3 4 4" xfId="14553" xr:uid="{C2B9E62A-CC57-45AD-953F-83D074BAC7DD}"/>
    <cellStyle name="Output 2 2 3 5" xfId="11095" xr:uid="{02D727D0-0E3C-4EB0-972A-59E963607B28}"/>
    <cellStyle name="Output 2 2 3 6" xfId="12394" xr:uid="{5B02815D-47DB-40DA-92D7-6EF4D05124A7}"/>
    <cellStyle name="Output 2 2 3 7" xfId="13586" xr:uid="{942446B3-AF94-413E-88E4-4994CDB68BC9}"/>
    <cellStyle name="Output 2 2 4" xfId="9784" xr:uid="{08C46A62-D06C-419E-886A-F4FB56AEC839}"/>
    <cellStyle name="Output 2 2 4 2" xfId="11330" xr:uid="{C3DA14C1-DBE2-4E0F-BEBF-BD49B2A7628E}"/>
    <cellStyle name="Output 2 2 4 3" xfId="12620" xr:uid="{B16382F9-2080-41D1-A481-5417BFF6496E}"/>
    <cellStyle name="Output 2 2 4 4" xfId="13812" xr:uid="{21690528-40E3-48EA-A4C6-8BD23411A7D6}"/>
    <cellStyle name="Output 2 2 5" xfId="10285" xr:uid="{4E2497BE-0538-41B6-9A44-5CF6EAFF7CBF}"/>
    <cellStyle name="Output 2 2 5 2" xfId="11831" xr:uid="{3B3E8CB7-26A7-4299-B159-4A9B280F481C}"/>
    <cellStyle name="Output 2 2 5 3" xfId="13104" xr:uid="{00669CD4-BE21-40F8-B172-DA0B0492C4D8}"/>
    <cellStyle name="Output 2 2 5 4" xfId="14296" xr:uid="{54331ED6-164F-4806-A112-E78615FB8066}"/>
    <cellStyle name="Output 2 2 6" xfId="10748" xr:uid="{3FA82457-64F2-4482-9530-3FEF9E108F16}"/>
    <cellStyle name="Output 2 3" xfId="8997" xr:uid="{76B4310A-57E6-4F0B-B05E-CC2F824A6318}"/>
    <cellStyle name="Output 2 3 2" xfId="8998" xr:uid="{9008730D-379E-4DF6-9D80-8D43A0897CE8}"/>
    <cellStyle name="Output 2 3 2 2" xfId="9511" xr:uid="{F268EB37-0328-4940-A7CD-1DBE0A247B52}"/>
    <cellStyle name="Output 2 3 2 2 2" xfId="10001" xr:uid="{5EB7D97F-53B7-467A-99D5-E7190743524B}"/>
    <cellStyle name="Output 2 3 2 2 2 2" xfId="11547" xr:uid="{5FAEDAB5-2C14-44D6-8F25-106607AC763A}"/>
    <cellStyle name="Output 2 3 2 2 2 3" xfId="12835" xr:uid="{907124F8-504B-41A8-AB0A-567B58A1931D}"/>
    <cellStyle name="Output 2 3 2 2 2 4" xfId="14027" xr:uid="{117F9866-07A0-4BED-90A5-FE77E13199A0}"/>
    <cellStyle name="Output 2 3 2 2 3" xfId="10229" xr:uid="{7F122669-7201-4AA9-89B0-666F91925E52}"/>
    <cellStyle name="Output 2 3 2 2 3 2" xfId="11775" xr:uid="{5DB5DF5C-7F12-45AB-990F-F551A551B2AA}"/>
    <cellStyle name="Output 2 3 2 2 3 3" xfId="13048" xr:uid="{29704535-8287-4BD3-8E71-95AC47AF5D93}"/>
    <cellStyle name="Output 2 3 2 2 3 4" xfId="14240" xr:uid="{56F623CF-76C7-4ECC-BD85-46B8374F12B1}"/>
    <cellStyle name="Output 2 3 2 2 4" xfId="10510" xr:uid="{735BF809-3BE3-4BA8-BE18-C61FB075647A}"/>
    <cellStyle name="Output 2 3 2 2 4 2" xfId="12056" xr:uid="{CB481A33-51DF-476D-8E64-B72B372AEBE5}"/>
    <cellStyle name="Output 2 3 2 2 4 3" xfId="13329" xr:uid="{5CC30243-C268-4499-A607-B481FF4E387A}"/>
    <cellStyle name="Output 2 3 2 2 4 4" xfId="14521" xr:uid="{239081E7-8ED2-46DC-BDAE-F76AC1F20571}"/>
    <cellStyle name="Output 2 3 2 2 5" xfId="11063" xr:uid="{79B2BA44-8F19-45E4-B50F-4D70D5D3C2B9}"/>
    <cellStyle name="Output 2 3 2 2 6" xfId="12362" xr:uid="{F9578DCB-B862-45E9-A267-9D603BCE25AA}"/>
    <cellStyle name="Output 2 3 2 2 7" xfId="13554" xr:uid="{16B8CB0F-B50E-4915-9BD3-C6961129C830}"/>
    <cellStyle name="Output 2 3 2 3" xfId="9781" xr:uid="{ED3E4FFF-17C0-4A1A-A50B-AB2A2D339A7D}"/>
    <cellStyle name="Output 2 3 2 3 2" xfId="11327" xr:uid="{A75AF86C-BBAE-4945-BCA1-C47B1BD29EB0}"/>
    <cellStyle name="Output 2 3 2 3 3" xfId="12617" xr:uid="{5129D27A-B07B-402F-ABB0-FEB69095D435}"/>
    <cellStyle name="Output 2 3 2 3 4" xfId="13809" xr:uid="{EB8C7370-148F-45A2-B2C7-034B955340DE}"/>
    <cellStyle name="Output 2 3 2 4" xfId="10288" xr:uid="{61CE9AC3-40F7-46A3-A677-6C7D2A86599A}"/>
    <cellStyle name="Output 2 3 2 4 2" xfId="11834" xr:uid="{27E6D2D2-749B-4CE2-B036-E0911E89FC46}"/>
    <cellStyle name="Output 2 3 2 4 3" xfId="13107" xr:uid="{2ECAD3BA-8338-4A48-B9EB-6B575E237A3D}"/>
    <cellStyle name="Output 2 3 2 4 4" xfId="14299" xr:uid="{BB88C8D7-13AE-43ED-8F0D-8B9F89454B67}"/>
    <cellStyle name="Output 2 3 2 5" xfId="10751" xr:uid="{252D286C-FF9C-4526-9588-AEDB421BFE78}"/>
    <cellStyle name="Output 2 3 3" xfId="9545" xr:uid="{99BFE43B-B6BF-4136-B415-A0F0C9A0AD41}"/>
    <cellStyle name="Output 2 3 3 2" xfId="10034" xr:uid="{309102D2-D248-4A1B-B4E8-3371472F6185}"/>
    <cellStyle name="Output 2 3 3 2 2" xfId="11580" xr:uid="{7A3F4375-6C7D-4C70-A4B2-E1536A27BE32}"/>
    <cellStyle name="Output 2 3 3 2 3" xfId="12868" xr:uid="{6C0B9AF9-3EAE-472A-8905-37486FF2DEE6}"/>
    <cellStyle name="Output 2 3 3 2 4" xfId="14060" xr:uid="{1AD434C1-0977-4EFF-8096-FF59B5524830}"/>
    <cellStyle name="Output 2 3 3 3" xfId="10262" xr:uid="{6385F681-6FC4-43F8-863C-7A1CCF7A64DF}"/>
    <cellStyle name="Output 2 3 3 3 2" xfId="11808" xr:uid="{DBFFA56B-5BC2-482A-979D-A94176E866E4}"/>
    <cellStyle name="Output 2 3 3 3 3" xfId="13081" xr:uid="{B51BAB0B-599C-4BF9-8062-2BBED12A03E9}"/>
    <cellStyle name="Output 2 3 3 3 4" xfId="14273" xr:uid="{9EAF7A49-58BB-428E-B7E2-BE503F830DBD}"/>
    <cellStyle name="Output 2 3 3 4" xfId="10543" xr:uid="{7F7DD676-1013-4235-9802-43538A1E78F2}"/>
    <cellStyle name="Output 2 3 3 4 2" xfId="12089" xr:uid="{9F430862-1BC6-46F3-9A76-1937978A7391}"/>
    <cellStyle name="Output 2 3 3 4 3" xfId="13362" xr:uid="{7D2EBB87-315C-4E77-AACE-AEDEA720653A}"/>
    <cellStyle name="Output 2 3 3 4 4" xfId="14554" xr:uid="{31A2C072-10FB-4BCD-AF47-7079F813342E}"/>
    <cellStyle name="Output 2 3 3 5" xfId="11096" xr:uid="{F3D1E3A7-7F21-47D7-BBB4-496E568DF8BD}"/>
    <cellStyle name="Output 2 3 3 6" xfId="12395" xr:uid="{76B8076B-ADF1-4C69-B685-01EE97BAEDC5}"/>
    <cellStyle name="Output 2 3 3 7" xfId="13587" xr:uid="{697BDD90-0D7C-4082-BF16-21297C5ABAB8}"/>
    <cellStyle name="Output 2 3 4" xfId="9782" xr:uid="{402E1DB2-4794-439E-A993-96C3F91CEEDA}"/>
    <cellStyle name="Output 2 3 4 2" xfId="11328" xr:uid="{B921D3B2-25BA-46A5-A0DB-50581A5692CF}"/>
    <cellStyle name="Output 2 3 4 3" xfId="12618" xr:uid="{7379CD49-FDC5-44F0-890D-8ACD54A593AC}"/>
    <cellStyle name="Output 2 3 4 4" xfId="13810" xr:uid="{F119AEEE-4D38-469F-B11A-F9E05EF5B9D2}"/>
    <cellStyle name="Output 2 3 5" xfId="10287" xr:uid="{6BEC1117-4763-4C81-8A41-0BE29DFD9A5D}"/>
    <cellStyle name="Output 2 3 5 2" xfId="11833" xr:uid="{40B9B062-479F-477C-AD60-38BBEC14817E}"/>
    <cellStyle name="Output 2 3 5 3" xfId="13106" xr:uid="{D6423B00-CABE-42EE-A22B-207FA605C7B4}"/>
    <cellStyle name="Output 2 3 5 4" xfId="14298" xr:uid="{3423B0F0-8DE5-415E-8B25-376C9E1C75A2}"/>
    <cellStyle name="Output 2 3 6" xfId="10750" xr:uid="{16932B63-9F9B-41BD-89C2-D451B6D12A53}"/>
    <cellStyle name="Output 2 4" xfId="8999" xr:uid="{BC3CF7BF-E86E-42C4-B3DB-8D37E221EAF8}"/>
    <cellStyle name="Output 2 4 2" xfId="9000" xr:uid="{67224253-1AFD-4791-93B5-8C38E5E477DD}"/>
    <cellStyle name="Output 2 4 2 2" xfId="9463" xr:uid="{D3FB7337-1A63-45CF-B720-73503D2D9CF7}"/>
    <cellStyle name="Output 2 4 2 2 2" xfId="9955" xr:uid="{B2C59A82-11C6-454F-8A12-A6A5BE972573}"/>
    <cellStyle name="Output 2 4 2 2 2 2" xfId="11501" xr:uid="{CAD0360F-3233-4A9B-B98D-761C3964A333}"/>
    <cellStyle name="Output 2 4 2 2 2 3" xfId="12789" xr:uid="{23C5FE51-016C-41D2-8018-46FDCCDB3B6F}"/>
    <cellStyle name="Output 2 4 2 2 2 4" xfId="13981" xr:uid="{5492C678-E71A-4A5C-BFE2-DFC3839BEF1A}"/>
    <cellStyle name="Output 2 4 2 2 3" xfId="10183" xr:uid="{38A882DC-400A-4EB5-BBBF-E73B556F1591}"/>
    <cellStyle name="Output 2 4 2 2 3 2" xfId="11729" xr:uid="{B2AA4921-3868-4F7B-9999-1DB1B7AE0105}"/>
    <cellStyle name="Output 2 4 2 2 3 3" xfId="13002" xr:uid="{2AB2A8D5-7122-4476-9CEE-FDA26B6EA0F3}"/>
    <cellStyle name="Output 2 4 2 2 3 4" xfId="14194" xr:uid="{3CFDB827-484B-47D0-BEC1-AC1E98B95F93}"/>
    <cellStyle name="Output 2 4 2 2 4" xfId="10464" xr:uid="{BD572939-13B8-4866-8A66-2B79520402BA}"/>
    <cellStyle name="Output 2 4 2 2 4 2" xfId="12010" xr:uid="{C8233236-04D8-4892-B230-0F8A772E4654}"/>
    <cellStyle name="Output 2 4 2 2 4 3" xfId="13283" xr:uid="{D696D61C-286E-471E-B0CC-7C3032C8F792}"/>
    <cellStyle name="Output 2 4 2 2 4 4" xfId="14475" xr:uid="{9E97D62F-DB84-4317-8609-22A9D67FD631}"/>
    <cellStyle name="Output 2 4 2 2 5" xfId="11015" xr:uid="{F62CB2E0-E69C-46F9-A395-E809D86572F3}"/>
    <cellStyle name="Output 2 4 2 2 6" xfId="12316" xr:uid="{03573F0D-E24B-4C5B-B5E0-C34BFC6E3CA3}"/>
    <cellStyle name="Output 2 4 2 2 7" xfId="13508" xr:uid="{48EEFBC9-1013-449F-8CA0-204D93F90C56}"/>
    <cellStyle name="Output 2 4 2 3" xfId="9779" xr:uid="{2F913430-7F83-40CD-AFFD-84DC06258FB9}"/>
    <cellStyle name="Output 2 4 2 3 2" xfId="11325" xr:uid="{6FC4E710-0CF6-4007-8C34-4FB60112E756}"/>
    <cellStyle name="Output 2 4 2 3 3" xfId="12615" xr:uid="{56FBDBC7-E7DB-4AE3-B899-E88D40241F83}"/>
    <cellStyle name="Output 2 4 2 3 4" xfId="13807" xr:uid="{46A2BFFF-319F-4B26-BF28-A7BF5610E9AD}"/>
    <cellStyle name="Output 2 4 2 4" xfId="10290" xr:uid="{484FB764-05E2-46A9-A4F2-A8E29CADD7B1}"/>
    <cellStyle name="Output 2 4 2 4 2" xfId="11836" xr:uid="{DE23D413-843C-4DDC-85DE-B2806D2D9504}"/>
    <cellStyle name="Output 2 4 2 4 3" xfId="13109" xr:uid="{38920A43-3A56-42E9-96F1-D1962B0DD6D7}"/>
    <cellStyle name="Output 2 4 2 4 4" xfId="14301" xr:uid="{331F8BA1-2A8C-489A-9431-E07CF4DDDBED}"/>
    <cellStyle name="Output 2 4 2 5" xfId="10753" xr:uid="{DCB0796C-187A-47EE-93CC-22BE5F82832B}"/>
    <cellStyle name="Output 2 4 3" xfId="9374" xr:uid="{F5980E5D-CF81-4186-9F6F-91AE72252A75}"/>
    <cellStyle name="Output 2 4 3 2" xfId="9874" xr:uid="{C96AC11F-8DE2-48A1-AC1F-8AD63963FDA3}"/>
    <cellStyle name="Output 2 4 3 2 2" xfId="11420" xr:uid="{EF4EB121-33C5-47CE-ADAD-9E07914AD8B9}"/>
    <cellStyle name="Output 2 4 3 2 3" xfId="12708" xr:uid="{6C06B003-7BA4-4A53-A9E9-871DC469F8CA}"/>
    <cellStyle name="Output 2 4 3 2 4" xfId="13900" xr:uid="{EFE4C1D9-1F76-4635-A0BC-2270EE97BA96}"/>
    <cellStyle name="Output 2 4 3 3" xfId="10102" xr:uid="{2751F375-7121-4C0E-9598-93723F761BC5}"/>
    <cellStyle name="Output 2 4 3 3 2" xfId="11648" xr:uid="{D5AFD014-8393-43A5-961A-B9905B3CAADB}"/>
    <cellStyle name="Output 2 4 3 3 3" xfId="12921" xr:uid="{BC3BAA70-173F-4243-AB78-BEA2BDC1636E}"/>
    <cellStyle name="Output 2 4 3 3 4" xfId="14113" xr:uid="{C4FA3F59-C7E8-405D-A37D-1FE192426D6B}"/>
    <cellStyle name="Output 2 4 3 4" xfId="10383" xr:uid="{493A063E-0084-478A-B520-89F2336CBB4B}"/>
    <cellStyle name="Output 2 4 3 4 2" xfId="11929" xr:uid="{C5CAFBC4-1E63-4A99-8A68-BCFC72B9ACEB}"/>
    <cellStyle name="Output 2 4 3 4 3" xfId="13202" xr:uid="{A9FC153E-FCCD-4AE5-BB02-FD7732F6905A}"/>
    <cellStyle name="Output 2 4 3 4 4" xfId="14394" xr:uid="{E68FA0C5-1847-47D6-83D9-094EF69F3DBF}"/>
    <cellStyle name="Output 2 4 3 5" xfId="10931" xr:uid="{B4889D20-8DC7-4D3E-9551-AC4069BBACA8}"/>
    <cellStyle name="Output 2 4 3 6" xfId="12235" xr:uid="{664E3661-6201-4043-BAD8-165EA010A73D}"/>
    <cellStyle name="Output 2 4 3 7" xfId="13427" xr:uid="{FE7FF4B4-1C4E-446D-9F9B-E326F143074E}"/>
    <cellStyle name="Output 2 4 4" xfId="9780" xr:uid="{CC25D2B8-86AF-4792-A6DC-4FEBE6F983EE}"/>
    <cellStyle name="Output 2 4 4 2" xfId="11326" xr:uid="{E3A7B307-A8CD-478A-B921-F36528CE8A8F}"/>
    <cellStyle name="Output 2 4 4 3" xfId="12616" xr:uid="{D067796F-8784-49AA-98CC-71B1FD19D5F3}"/>
    <cellStyle name="Output 2 4 4 4" xfId="13808" xr:uid="{299C3C34-2987-4DA0-B5B7-CE607B27E178}"/>
    <cellStyle name="Output 2 4 5" xfId="10289" xr:uid="{3B907537-BC7D-4387-9706-73138F5C9B45}"/>
    <cellStyle name="Output 2 4 5 2" xfId="11835" xr:uid="{592B5D9C-154F-456C-B157-23B1F49320C5}"/>
    <cellStyle name="Output 2 4 5 3" xfId="13108" xr:uid="{D45563E6-F944-4CA2-B586-038691B56E4A}"/>
    <cellStyle name="Output 2 4 5 4" xfId="14300" xr:uid="{737F06E2-B25E-4FB2-ABF3-C7EBDE594779}"/>
    <cellStyle name="Output 2 4 6" xfId="10752" xr:uid="{05C9C19D-DB2A-4C1B-937A-3B1D9F59EB86}"/>
    <cellStyle name="Output 2 5" xfId="9001" xr:uid="{17CCEEAD-6BBB-43B3-821B-E5DECA1111C9}"/>
    <cellStyle name="Output 2 5 2" xfId="9002" xr:uid="{74E9712F-0489-4CA7-80EB-45D2B2D30F38}"/>
    <cellStyle name="Output 2 5 2 2" xfId="9366" xr:uid="{0B475729-14F1-40EC-ABE7-33EA8160C2E5}"/>
    <cellStyle name="Output 2 5 2 2 2" xfId="9867" xr:uid="{5B3F4F31-F5E5-4437-8BEA-0CD915ED85A5}"/>
    <cellStyle name="Output 2 5 2 2 2 2" xfId="11413" xr:uid="{6965CB67-F30C-4E5D-A418-C519E6C39AB1}"/>
    <cellStyle name="Output 2 5 2 2 2 3" xfId="12701" xr:uid="{3372CF21-B879-4FA7-BF61-E424BB4D0C41}"/>
    <cellStyle name="Output 2 5 2 2 2 4" xfId="13893" xr:uid="{EABFD0BF-B744-423A-8A0E-E77405959352}"/>
    <cellStyle name="Output 2 5 2 2 3" xfId="10095" xr:uid="{766BBBD8-CFA6-499F-ACF1-AD1F2E85690F}"/>
    <cellStyle name="Output 2 5 2 2 3 2" xfId="11641" xr:uid="{482E8B2F-CE7B-4488-9561-3A0FBD7297F3}"/>
    <cellStyle name="Output 2 5 2 2 3 3" xfId="12914" xr:uid="{D6AFEF06-835B-4562-91E4-678FA3EEDB40}"/>
    <cellStyle name="Output 2 5 2 2 3 4" xfId="14106" xr:uid="{1F138026-3734-4FEC-AAFE-61F887C9FD8E}"/>
    <cellStyle name="Output 2 5 2 2 4" xfId="10376" xr:uid="{08879DCA-3BB5-4721-A076-BBC4253B55B8}"/>
    <cellStyle name="Output 2 5 2 2 4 2" xfId="11922" xr:uid="{84F97920-286C-455C-AF24-50C96837649F}"/>
    <cellStyle name="Output 2 5 2 2 4 3" xfId="13195" xr:uid="{42B6EF19-520A-46D8-8866-FC64F7D50556}"/>
    <cellStyle name="Output 2 5 2 2 4 4" xfId="14387" xr:uid="{DD7CD8AD-484D-4305-8E7A-5639E1157718}"/>
    <cellStyle name="Output 2 5 2 2 5" xfId="10924" xr:uid="{3F704511-1A3C-4C95-B050-DCEBE210EF0C}"/>
    <cellStyle name="Output 2 5 2 2 6" xfId="12228" xr:uid="{52B93F99-0FA3-4966-A9D7-84E6825DA8F4}"/>
    <cellStyle name="Output 2 5 2 2 7" xfId="13420" xr:uid="{F9B6A24A-500E-48EF-B216-4C71BFFFF044}"/>
    <cellStyle name="Output 2 5 2 3" xfId="9777" xr:uid="{60A84F93-B3B0-41C8-90E5-0AE2CD67B4E4}"/>
    <cellStyle name="Output 2 5 2 3 2" xfId="11323" xr:uid="{74CB1AF8-1664-49E5-A407-EE1C493DE25F}"/>
    <cellStyle name="Output 2 5 2 3 3" xfId="12613" xr:uid="{4F2EB27B-254B-4792-AD7D-6B120B53C4A0}"/>
    <cellStyle name="Output 2 5 2 3 4" xfId="13805" xr:uid="{72E9C3D9-6EF7-4BD3-83AB-0DF9296AC87D}"/>
    <cellStyle name="Output 2 5 2 4" xfId="10292" xr:uid="{5E7F2F07-D86F-421E-A083-46E6096C48A5}"/>
    <cellStyle name="Output 2 5 2 4 2" xfId="11838" xr:uid="{9A082E33-F286-44A0-882B-2CE7D0FD155F}"/>
    <cellStyle name="Output 2 5 2 4 3" xfId="13111" xr:uid="{A801718D-B215-4BFB-952D-63C6FD3EC5C5}"/>
    <cellStyle name="Output 2 5 2 4 4" xfId="14303" xr:uid="{A0D392D2-9D3F-46FC-BFB6-1CCE1F5520D4}"/>
    <cellStyle name="Output 2 5 2 5" xfId="10755" xr:uid="{2714BBE5-96FD-42CB-BE15-FF8DA974339F}"/>
    <cellStyle name="Output 2 5 3" xfId="9423" xr:uid="{26E9E6F1-70D3-41ED-8B7B-DD8E434E00F9}"/>
    <cellStyle name="Output 2 5 3 2" xfId="9919" xr:uid="{5B66D009-4F65-46B9-B634-8CC02C8A24FF}"/>
    <cellStyle name="Output 2 5 3 2 2" xfId="11465" xr:uid="{893B7614-4DEF-423B-8557-DAECEA78FE5C}"/>
    <cellStyle name="Output 2 5 3 2 3" xfId="12753" xr:uid="{E919A85F-8657-461A-8FAA-638A9663B4BC}"/>
    <cellStyle name="Output 2 5 3 2 4" xfId="13945" xr:uid="{F7C8937C-E2F1-4D37-88CC-6336FCF4468D}"/>
    <cellStyle name="Output 2 5 3 3" xfId="10147" xr:uid="{48ADC53A-00A4-4B87-8E26-DC014052FD51}"/>
    <cellStyle name="Output 2 5 3 3 2" xfId="11693" xr:uid="{85A985EA-3029-4E47-BBE2-CF4EAEBC0B65}"/>
    <cellStyle name="Output 2 5 3 3 3" xfId="12966" xr:uid="{99F7F46C-DEC3-471B-B3C6-AF04EB2D3E01}"/>
    <cellStyle name="Output 2 5 3 3 4" xfId="14158" xr:uid="{E3792347-9D40-4015-BA97-D56DDB0C4B73}"/>
    <cellStyle name="Output 2 5 3 4" xfId="10428" xr:uid="{5B980367-257E-41F2-A747-AD27C1E2F115}"/>
    <cellStyle name="Output 2 5 3 4 2" xfId="11974" xr:uid="{CB3488E3-D056-4858-9C7E-4D7E7F7FC948}"/>
    <cellStyle name="Output 2 5 3 4 3" xfId="13247" xr:uid="{4276828B-7259-461E-A345-591F0E6F92A5}"/>
    <cellStyle name="Output 2 5 3 4 4" xfId="14439" xr:uid="{1A21F21C-3922-42F7-8B83-734603EB1AE4}"/>
    <cellStyle name="Output 2 5 3 5" xfId="10978" xr:uid="{01B0C8F0-0748-4CB0-87BA-8E1A37E29F01}"/>
    <cellStyle name="Output 2 5 3 6" xfId="12280" xr:uid="{A5568206-5BCE-41F9-AB79-C8396F428129}"/>
    <cellStyle name="Output 2 5 3 7" xfId="13472" xr:uid="{832B383A-2AF5-4FC5-B0A7-ACA2E16BADF2}"/>
    <cellStyle name="Output 2 5 4" xfId="9778" xr:uid="{9B9B949E-ECC6-47BB-901C-7C2CAF576FB5}"/>
    <cellStyle name="Output 2 5 4 2" xfId="11324" xr:uid="{FF7F9068-5E59-4087-AB42-FB181F638E4D}"/>
    <cellStyle name="Output 2 5 4 3" xfId="12614" xr:uid="{3B5B7D14-FF76-4E42-BAC2-5C2E1FB3FFFB}"/>
    <cellStyle name="Output 2 5 4 4" xfId="13806" xr:uid="{4ADDA76F-FDEF-4E7F-ABD1-F5CFABD46671}"/>
    <cellStyle name="Output 2 5 5" xfId="10291" xr:uid="{CB178866-3270-4F8A-BF24-D6589E787C4F}"/>
    <cellStyle name="Output 2 5 5 2" xfId="11837" xr:uid="{23E38C77-24EB-4A8F-8830-520BF1CB9955}"/>
    <cellStyle name="Output 2 5 5 3" xfId="13110" xr:uid="{9CCB024F-B2F6-4BE6-A9CE-5862F1E2E0BD}"/>
    <cellStyle name="Output 2 5 5 4" xfId="14302" xr:uid="{C671EED1-4E3B-4642-BC9E-4B4F40CC6FA6}"/>
    <cellStyle name="Output 2 5 6" xfId="10754" xr:uid="{EACE42E8-53CC-40D5-BD9D-9AE52C884128}"/>
    <cellStyle name="Output 2 6" xfId="9003" xr:uid="{4019625F-632F-41CA-AD77-F7BC3621BCD1}"/>
    <cellStyle name="Output 2 6 2" xfId="9004" xr:uid="{5DB43FE3-E4D5-41A7-B822-45844E93438F}"/>
    <cellStyle name="Output 2 6 2 2" xfId="9520" xr:uid="{459693C9-1441-4363-B6D2-A9054945107F}"/>
    <cellStyle name="Output 2 6 2 2 2" xfId="10009" xr:uid="{4F9B26C2-3012-43D7-AAEA-B049BA2BF55A}"/>
    <cellStyle name="Output 2 6 2 2 2 2" xfId="11555" xr:uid="{5693A3B4-8D5A-48E7-8F8A-329D24D17E32}"/>
    <cellStyle name="Output 2 6 2 2 2 3" xfId="12843" xr:uid="{D05B8B9B-F407-4ECA-8904-623FB02E2D4D}"/>
    <cellStyle name="Output 2 6 2 2 2 4" xfId="14035" xr:uid="{90A5EA05-E96D-46E0-8B53-19076C111EC2}"/>
    <cellStyle name="Output 2 6 2 2 3" xfId="10237" xr:uid="{744C0D97-2E2C-4C87-A2BC-397F115CDE9B}"/>
    <cellStyle name="Output 2 6 2 2 3 2" xfId="11783" xr:uid="{C943F65C-7D5E-455D-B61F-B34D3842192E}"/>
    <cellStyle name="Output 2 6 2 2 3 3" xfId="13056" xr:uid="{8162DF18-E252-4DF1-9DCD-B246DAD7660D}"/>
    <cellStyle name="Output 2 6 2 2 3 4" xfId="14248" xr:uid="{82A9A818-B9BD-4ECC-BBD6-25C2AFF5AF8D}"/>
    <cellStyle name="Output 2 6 2 2 4" xfId="10518" xr:uid="{1CBAF309-442C-4E19-ABEA-02D74547C5D6}"/>
    <cellStyle name="Output 2 6 2 2 4 2" xfId="12064" xr:uid="{4DA69C5F-577B-43EE-9A8F-B1C45DDE6E96}"/>
    <cellStyle name="Output 2 6 2 2 4 3" xfId="13337" xr:uid="{1B8FE268-5DB2-4B21-BF13-7D5414ADC0A2}"/>
    <cellStyle name="Output 2 6 2 2 4 4" xfId="14529" xr:uid="{90FF2C48-8053-42D3-BF51-5FEA70C7661B}"/>
    <cellStyle name="Output 2 6 2 2 5" xfId="11071" xr:uid="{B7E8A321-3E40-4189-9F85-ADE58ECAF96B}"/>
    <cellStyle name="Output 2 6 2 2 6" xfId="12370" xr:uid="{682B5593-C150-4E7D-997D-D81EE856B87D}"/>
    <cellStyle name="Output 2 6 2 2 7" xfId="13562" xr:uid="{ACBCCFD7-808C-40D3-A0A5-2EBC5D5016FA}"/>
    <cellStyle name="Output 2 6 2 3" xfId="9775" xr:uid="{D7AE1BF4-07B1-4A98-B64A-9508A6039124}"/>
    <cellStyle name="Output 2 6 2 3 2" xfId="11321" xr:uid="{66B00623-72C5-42F0-A4CE-BCEE53C33437}"/>
    <cellStyle name="Output 2 6 2 3 3" xfId="12611" xr:uid="{A91C17B4-666E-4DAE-BE0B-0A74D4199236}"/>
    <cellStyle name="Output 2 6 2 3 4" xfId="13803" xr:uid="{7D05D225-360C-4B9B-AF5C-46EF32DAAA4A}"/>
    <cellStyle name="Output 2 6 2 4" xfId="10294" xr:uid="{F49EEE20-CC32-4E3F-B672-50FEB60DECE3}"/>
    <cellStyle name="Output 2 6 2 4 2" xfId="11840" xr:uid="{0853EA58-AB2A-4B6D-A61A-3F56D73A1D6A}"/>
    <cellStyle name="Output 2 6 2 4 3" xfId="13113" xr:uid="{890D2F9B-22A1-4EED-B9A3-E96643059579}"/>
    <cellStyle name="Output 2 6 2 4 4" xfId="14305" xr:uid="{BD14402F-563E-4562-A095-C3414B00FE49}"/>
    <cellStyle name="Output 2 6 2 5" xfId="10757" xr:uid="{42389540-54FB-482B-8ACC-432645A13826}"/>
    <cellStyle name="Output 2 6 3" xfId="9398" xr:uid="{BB009B13-D810-4A9A-B1CD-85B642712FAC}"/>
    <cellStyle name="Output 2 6 3 2" xfId="9895" xr:uid="{209673B7-8BA0-4DA1-9AC1-4DD0CDADEFF9}"/>
    <cellStyle name="Output 2 6 3 2 2" xfId="11441" xr:uid="{B20B1E83-5050-4296-A689-ECD6A215E5D7}"/>
    <cellStyle name="Output 2 6 3 2 3" xfId="12729" xr:uid="{BFCAC3FD-ABD5-4FDC-BD12-4459F2E84FCA}"/>
    <cellStyle name="Output 2 6 3 2 4" xfId="13921" xr:uid="{47A0EC90-2B3D-4F33-9802-5F5ED4D8CE7F}"/>
    <cellStyle name="Output 2 6 3 3" xfId="10123" xr:uid="{1FD644BC-C88E-486F-BD91-D64C10C87B86}"/>
    <cellStyle name="Output 2 6 3 3 2" xfId="11669" xr:uid="{491BC718-EC38-42A9-B736-6177CE963C1A}"/>
    <cellStyle name="Output 2 6 3 3 3" xfId="12942" xr:uid="{F3D5F699-7981-4E0E-A334-25AD0BDC7376}"/>
    <cellStyle name="Output 2 6 3 3 4" xfId="14134" xr:uid="{4382FB4A-9A4F-48D7-98ED-9E3909302E89}"/>
    <cellStyle name="Output 2 6 3 4" xfId="10404" xr:uid="{B5C3094F-B651-426E-B217-95D52ADE2DE7}"/>
    <cellStyle name="Output 2 6 3 4 2" xfId="11950" xr:uid="{6286CD0E-EE30-4697-BC0C-106DBD6D42FE}"/>
    <cellStyle name="Output 2 6 3 4 3" xfId="13223" xr:uid="{46C2AA1D-98FF-420D-95E0-D20DC1BE4C09}"/>
    <cellStyle name="Output 2 6 3 4 4" xfId="14415" xr:uid="{E1FC0A4B-FF48-4A01-B39A-BAAD38AA6CDF}"/>
    <cellStyle name="Output 2 6 3 5" xfId="10954" xr:uid="{51F2949A-6DB8-45F0-B823-714FACD1280E}"/>
    <cellStyle name="Output 2 6 3 6" xfId="12256" xr:uid="{9891E776-85FC-4D9A-88D9-B3C670EA0D11}"/>
    <cellStyle name="Output 2 6 3 7" xfId="13448" xr:uid="{D17346A7-D1C1-48D1-921F-CEC74BF535FB}"/>
    <cellStyle name="Output 2 6 4" xfId="9776" xr:uid="{DC690DA3-6D28-4566-A621-A32C2665AFB6}"/>
    <cellStyle name="Output 2 6 4 2" xfId="11322" xr:uid="{2A083911-C1B3-4CB9-AE6C-3A65552259C1}"/>
    <cellStyle name="Output 2 6 4 3" xfId="12612" xr:uid="{0369D3CA-B6EF-4B06-AFCE-AEC7DDD97439}"/>
    <cellStyle name="Output 2 6 4 4" xfId="13804" xr:uid="{B0087A08-F9C4-4EBE-91F7-7CC78C2101E1}"/>
    <cellStyle name="Output 2 6 5" xfId="10293" xr:uid="{D6F08750-865D-4D99-BD02-BA6F3E01554F}"/>
    <cellStyle name="Output 2 6 5 2" xfId="11839" xr:uid="{B792EC43-0F04-45F9-874B-9CEB5B494E13}"/>
    <cellStyle name="Output 2 6 5 3" xfId="13112" xr:uid="{B7CBEBD6-15A3-4B64-BB34-F29680605B92}"/>
    <cellStyle name="Output 2 6 5 4" xfId="14304" xr:uid="{B96BBE66-C4BF-4E93-94BD-9F3EE6E99B48}"/>
    <cellStyle name="Output 2 6 6" xfId="10756" xr:uid="{B0CBBAEB-A970-4A33-9778-EDF5FDD5520D}"/>
    <cellStyle name="Output 3" xfId="9005" xr:uid="{26E3070A-5711-4AE8-8817-4BCBC8D07A3A}"/>
    <cellStyle name="Output 3 2" xfId="9006" xr:uid="{D9E1191E-4F0F-43FA-A8F0-D72B200A6C88}"/>
    <cellStyle name="Output 3 2 2" xfId="9360" xr:uid="{F22B21E0-38C9-47EA-9477-9A055F4A1384}"/>
    <cellStyle name="Output 3 2 2 2" xfId="9861" xr:uid="{F854E180-9EAB-44B4-B8F3-D65755023F3D}"/>
    <cellStyle name="Output 3 2 2 2 2" xfId="11407" xr:uid="{7EA1D74C-DF24-4C49-9CAA-4EB33F965E99}"/>
    <cellStyle name="Output 3 2 2 2 3" xfId="12695" xr:uid="{283DD502-656A-4218-AA14-5E823B6F2EF7}"/>
    <cellStyle name="Output 3 2 2 2 4" xfId="13887" xr:uid="{2A19568F-DB2E-4642-A0A0-6F494629B5D7}"/>
    <cellStyle name="Output 3 2 2 3" xfId="10089" xr:uid="{2D93DF43-1223-45E3-A3E2-7BA3AA9827C3}"/>
    <cellStyle name="Output 3 2 2 3 2" xfId="11635" xr:uid="{5A35779C-9983-4DE3-9D58-7D6175FFBC2F}"/>
    <cellStyle name="Output 3 2 2 3 3" xfId="12908" xr:uid="{75FC9941-F96A-418D-9FF0-9D121A50FFE3}"/>
    <cellStyle name="Output 3 2 2 3 4" xfId="14100" xr:uid="{DDC165F4-21C0-476A-AD4F-8B3F5E14B05D}"/>
    <cellStyle name="Output 3 2 2 4" xfId="10370" xr:uid="{2B43A5FF-88C6-41F6-9C3B-B03443FC687C}"/>
    <cellStyle name="Output 3 2 2 4 2" xfId="11916" xr:uid="{A77A8ACB-B02B-44E6-B3DD-756B646A306F}"/>
    <cellStyle name="Output 3 2 2 4 3" xfId="13189" xr:uid="{746A8CE8-48E3-437A-8D42-E5DB3AAD0128}"/>
    <cellStyle name="Output 3 2 2 4 4" xfId="14381" xr:uid="{0F81BD6C-6F9F-451A-A910-88AC2F5E0232}"/>
    <cellStyle name="Output 3 2 2 5" xfId="10918" xr:uid="{FA4A26DC-76BF-4C0A-AAD0-4ACFC2380CF9}"/>
    <cellStyle name="Output 3 2 2 6" xfId="12222" xr:uid="{F85ED0C9-75E6-41E4-BDB0-2222889BADB4}"/>
    <cellStyle name="Output 3 2 2 7" xfId="13414" xr:uid="{AD1665EB-D916-456E-BFEF-93DFEE87C02C}"/>
    <cellStyle name="Output 3 2 3" xfId="9773" xr:uid="{056D79C8-DD16-43E6-AB19-978463294853}"/>
    <cellStyle name="Output 3 2 3 2" xfId="11319" xr:uid="{C763FE29-9B3F-480E-9E9D-46E0543223F2}"/>
    <cellStyle name="Output 3 2 3 3" xfId="12609" xr:uid="{778CD0C5-2865-41E8-B4FF-B0F30EA61336}"/>
    <cellStyle name="Output 3 2 3 4" xfId="13801" xr:uid="{15BCAE71-B0F7-48E0-9865-8D1207F4AA38}"/>
    <cellStyle name="Output 3 2 4" xfId="10296" xr:uid="{7784A863-99CA-4DE2-856E-9503EBAF2E32}"/>
    <cellStyle name="Output 3 2 4 2" xfId="11842" xr:uid="{B602610C-B63F-462C-9299-C64536AB77D5}"/>
    <cellStyle name="Output 3 2 4 3" xfId="13115" xr:uid="{D1D8FC89-3B60-4769-A9DF-C09CFE7B0206}"/>
    <cellStyle name="Output 3 2 4 4" xfId="14307" xr:uid="{787FD323-0413-4862-B894-84514AFCD453}"/>
    <cellStyle name="Output 3 2 5" xfId="10759" xr:uid="{B6A288BB-CB26-49CE-BB19-0B64769E703C}"/>
    <cellStyle name="Output 3 3" xfId="9475" xr:uid="{70827B1B-BA2A-402A-B3A9-D2FE2C84BEB7}"/>
    <cellStyle name="Output 3 3 2" xfId="9967" xr:uid="{B0BAC00E-48CC-42AE-A568-12183B69CD6E}"/>
    <cellStyle name="Output 3 3 2 2" xfId="11513" xr:uid="{4ED6761B-D123-4298-B3FC-08FAAE6810FC}"/>
    <cellStyle name="Output 3 3 2 3" xfId="12801" xr:uid="{E0E9BC79-8B8D-4005-8BD6-0AA66D9A1BBF}"/>
    <cellStyle name="Output 3 3 2 4" xfId="13993" xr:uid="{669D6599-18DC-4C8A-AEEA-1F8BB1A583B1}"/>
    <cellStyle name="Output 3 3 3" xfId="10195" xr:uid="{F1E3AE20-6038-4016-8953-4A8D48623754}"/>
    <cellStyle name="Output 3 3 3 2" xfId="11741" xr:uid="{932A248A-AFA3-40E3-A0D8-1C7AD89DDBB2}"/>
    <cellStyle name="Output 3 3 3 3" xfId="13014" xr:uid="{C57C91AE-376F-4CDB-A491-0ABF5620CB83}"/>
    <cellStyle name="Output 3 3 3 4" xfId="14206" xr:uid="{1573D472-3F88-4397-8DF0-A93407DECA1E}"/>
    <cellStyle name="Output 3 3 4" xfId="10476" xr:uid="{9170FB30-46DB-446B-8484-515EC1B331FF}"/>
    <cellStyle name="Output 3 3 4 2" xfId="12022" xr:uid="{1BD30532-6E76-4588-99B4-66A52B47ABE2}"/>
    <cellStyle name="Output 3 3 4 3" xfId="13295" xr:uid="{5EB04198-302C-4172-90E5-B081FE6836DF}"/>
    <cellStyle name="Output 3 3 4 4" xfId="14487" xr:uid="{4BCDDFC3-2E64-4C9E-B7C5-7D795CA83144}"/>
    <cellStyle name="Output 3 3 5" xfId="11027" xr:uid="{0520933B-1D9D-47C7-B37F-230E2A40AAA6}"/>
    <cellStyle name="Output 3 3 6" xfId="12328" xr:uid="{46E53249-BD2E-4C84-8021-5821B8C4E34E}"/>
    <cellStyle name="Output 3 3 7" xfId="13520" xr:uid="{41CEBAFF-FDAC-46A7-A0E1-FF5586F130C5}"/>
    <cellStyle name="Output 3 4" xfId="9774" xr:uid="{C89E79F8-8D77-428E-BF4B-18F1D22FF476}"/>
    <cellStyle name="Output 3 4 2" xfId="11320" xr:uid="{462AA93B-B6B4-4244-8A27-6D5E716055A4}"/>
    <cellStyle name="Output 3 4 3" xfId="12610" xr:uid="{9BE45496-4C40-4C39-90FC-97938F35E4E6}"/>
    <cellStyle name="Output 3 4 4" xfId="13802" xr:uid="{1F722E11-05C3-448C-9783-7EC73941D38A}"/>
    <cellStyle name="Output 3 5" xfId="10295" xr:uid="{24262472-2E75-4F35-8465-CABC15464C5A}"/>
    <cellStyle name="Output 3 5 2" xfId="11841" xr:uid="{39AD90DE-057B-4A13-A322-DD6F078FEABF}"/>
    <cellStyle name="Output 3 5 3" xfId="13114" xr:uid="{06B3BD71-6E50-401C-BAA3-CB92FA0AA09B}"/>
    <cellStyle name="Output 3 5 4" xfId="14306" xr:uid="{B755D744-13E4-483D-81EC-39CB84A77274}"/>
    <cellStyle name="Output 3 6" xfId="10758" xr:uid="{D3F48454-5581-4ED1-8F29-801D82EE96EF}"/>
    <cellStyle name="Output 4" xfId="9007" xr:uid="{E0CC168C-13BF-41DC-B37A-FBCF35EFD7AB}"/>
    <cellStyle name="Output 4 2" xfId="9008" xr:uid="{0F6D6CE1-7144-4C3C-A53E-8937DD08DB5D}"/>
    <cellStyle name="Output 4 2 2" xfId="9453" xr:uid="{751980D7-8E66-46D4-A56B-A922D8AD6C4C}"/>
    <cellStyle name="Output 4 2 2 2" xfId="9945" xr:uid="{7A36EEDA-DEAB-469E-88D5-9C39265AC20C}"/>
    <cellStyle name="Output 4 2 2 2 2" xfId="11491" xr:uid="{54A346EB-2585-4D84-A3A3-8A04B8550874}"/>
    <cellStyle name="Output 4 2 2 2 3" xfId="12779" xr:uid="{6755B4A2-D165-4994-8F9E-EAAFF802E560}"/>
    <cellStyle name="Output 4 2 2 2 4" xfId="13971" xr:uid="{31460FB0-F645-456C-BA84-17C32D9BDE5A}"/>
    <cellStyle name="Output 4 2 2 3" xfId="10173" xr:uid="{A6A6CE40-97B1-4C48-A4B9-7BA441A5F8B3}"/>
    <cellStyle name="Output 4 2 2 3 2" xfId="11719" xr:uid="{522A984D-7D60-4F76-8462-EB1562980B1E}"/>
    <cellStyle name="Output 4 2 2 3 3" xfId="12992" xr:uid="{57553D04-2CA8-4877-9AC6-9E8E21EC5C84}"/>
    <cellStyle name="Output 4 2 2 3 4" xfId="14184" xr:uid="{A29A798B-5A09-471B-9AE1-D6CADFA0AE41}"/>
    <cellStyle name="Output 4 2 2 4" xfId="10454" xr:uid="{45B1A7A6-95FD-4563-938F-563C1C06D0D7}"/>
    <cellStyle name="Output 4 2 2 4 2" xfId="12000" xr:uid="{E0F45DD6-60DC-4F37-898B-6DA01DBBFF3D}"/>
    <cellStyle name="Output 4 2 2 4 3" xfId="13273" xr:uid="{750712ED-1A56-4122-9A91-1ABB966E7DD5}"/>
    <cellStyle name="Output 4 2 2 4 4" xfId="14465" xr:uid="{8D96B701-E354-4640-BB6C-196F8B9EE645}"/>
    <cellStyle name="Output 4 2 2 5" xfId="11005" xr:uid="{8F8E913A-8A42-45B4-B46A-C2E00778D366}"/>
    <cellStyle name="Output 4 2 2 6" xfId="12306" xr:uid="{ACFC7CEE-167C-4FDA-9684-DCE180791BCA}"/>
    <cellStyle name="Output 4 2 2 7" xfId="13498" xr:uid="{69D85E58-780C-4F4F-85BA-7D86F7D3A4F1}"/>
    <cellStyle name="Output 4 2 3" xfId="9771" xr:uid="{A3003987-5A26-424E-9FA2-3043A92B3E57}"/>
    <cellStyle name="Output 4 2 3 2" xfId="11317" xr:uid="{9C23337A-2F9F-4F2E-837B-D30B0CEE754C}"/>
    <cellStyle name="Output 4 2 3 3" xfId="12607" xr:uid="{AD483937-0374-4E7B-87CF-698B6AB7BB96}"/>
    <cellStyle name="Output 4 2 3 4" xfId="13799" xr:uid="{0C90830A-BDDD-4EC5-8D4E-3E698E0052C5}"/>
    <cellStyle name="Output 4 2 4" xfId="10298" xr:uid="{44EE3124-4EE7-4ACA-A734-DAD8060D706F}"/>
    <cellStyle name="Output 4 2 4 2" xfId="11844" xr:uid="{68B1B8B6-01AC-485A-A946-23F3FE39F8C3}"/>
    <cellStyle name="Output 4 2 4 3" xfId="13117" xr:uid="{23251D3F-A485-4630-8EA0-7FF63101E56F}"/>
    <cellStyle name="Output 4 2 4 4" xfId="14309" xr:uid="{22A13001-239A-4800-94CB-41DFFF9AD2A8}"/>
    <cellStyle name="Output 4 2 5" xfId="10761" xr:uid="{6955D4FB-66BA-4E8C-861F-67CD53C8470C}"/>
    <cellStyle name="Output 4 3" xfId="9489" xr:uid="{499DF4DF-4F94-40B1-9F29-69330ED29DEB}"/>
    <cellStyle name="Output 4 3 2" xfId="9981" xr:uid="{506FF44B-C441-471A-90B9-AFF533F07CDB}"/>
    <cellStyle name="Output 4 3 2 2" xfId="11527" xr:uid="{09DCC221-7C04-4257-B3C4-4671A4FE8889}"/>
    <cellStyle name="Output 4 3 2 3" xfId="12815" xr:uid="{6C6D182B-F0C7-4AFA-B60E-751BAD9BD3CE}"/>
    <cellStyle name="Output 4 3 2 4" xfId="14007" xr:uid="{535A702B-712F-4F2F-9A1E-CEEB10AE4747}"/>
    <cellStyle name="Output 4 3 3" xfId="10209" xr:uid="{0EDBF5C2-1B0D-4C16-8A5C-80C315633DF2}"/>
    <cellStyle name="Output 4 3 3 2" xfId="11755" xr:uid="{92351476-1195-470D-8ADC-134EBCB8F1B9}"/>
    <cellStyle name="Output 4 3 3 3" xfId="13028" xr:uid="{2B851119-DAC6-4BF5-86C4-79953411A435}"/>
    <cellStyle name="Output 4 3 3 4" xfId="14220" xr:uid="{77B5D408-6E19-4F22-8C12-C3FE7001492A}"/>
    <cellStyle name="Output 4 3 4" xfId="10490" xr:uid="{0B3A5CC1-B8D7-4845-B6DF-C36DB4ADD748}"/>
    <cellStyle name="Output 4 3 4 2" xfId="12036" xr:uid="{03886BB9-A73E-4ECA-9D7C-1BEC53DD1169}"/>
    <cellStyle name="Output 4 3 4 3" xfId="13309" xr:uid="{B1AF47C5-E9E8-4411-BED3-175DC53E04E5}"/>
    <cellStyle name="Output 4 3 4 4" xfId="14501" xr:uid="{387A2926-2ED5-4297-BFA9-F127661D95DF}"/>
    <cellStyle name="Output 4 3 5" xfId="11041" xr:uid="{6EA57E58-B3E5-46E3-B6D1-E7075647329F}"/>
    <cellStyle name="Output 4 3 6" xfId="12342" xr:uid="{C7F9EBF9-CAF2-4534-98BE-A3929A8A9651}"/>
    <cellStyle name="Output 4 3 7" xfId="13534" xr:uid="{2E98B06F-C6D8-4359-990D-025C5DD814F3}"/>
    <cellStyle name="Output 4 4" xfId="9772" xr:uid="{009ECCF8-5D9C-4118-B194-95D63DB721E2}"/>
    <cellStyle name="Output 4 4 2" xfId="11318" xr:uid="{62BF2837-80E7-467D-AA30-2C6688D84C2B}"/>
    <cellStyle name="Output 4 4 3" xfId="12608" xr:uid="{BE2F4F80-4352-4A1D-ADFE-DF1E8BC8740F}"/>
    <cellStyle name="Output 4 4 4" xfId="13800" xr:uid="{F83655F0-4B70-4EE4-BB3F-A2653652AC87}"/>
    <cellStyle name="Output 4 5" xfId="10297" xr:uid="{21F79530-8183-4B3F-B80C-EC369A6B016C}"/>
    <cellStyle name="Output 4 5 2" xfId="11843" xr:uid="{79389D79-AE7A-4F6B-B85E-F1562B40A4E9}"/>
    <cellStyle name="Output 4 5 3" xfId="13116" xr:uid="{1417D0C7-238A-4DA7-9774-29B7D5F94424}"/>
    <cellStyle name="Output 4 5 4" xfId="14308" xr:uid="{075719F2-CCE0-461E-B187-40988DF5FA1C}"/>
    <cellStyle name="Output 4 6" xfId="10760" xr:uid="{FD2249B6-3ADF-4E16-A794-8DCCB82E9E15}"/>
    <cellStyle name="Output 5" xfId="9009" xr:uid="{08BA9FF0-4AE1-4090-9604-763BA8CE9F4D}"/>
    <cellStyle name="Output 5 2" xfId="9010" xr:uid="{4B43679A-B8F1-484D-A7A1-5613B3B6FC28}"/>
    <cellStyle name="Output 5 2 2" xfId="9521" xr:uid="{DF88538C-4055-4C29-AFF0-86ECBD834E0F}"/>
    <cellStyle name="Output 5 2 2 2" xfId="10010" xr:uid="{636033CB-39AE-4DBF-B3CC-2E86DE0A5424}"/>
    <cellStyle name="Output 5 2 2 2 2" xfId="11556" xr:uid="{375BE0AB-9CA3-412A-AC0C-E2CCA05E9E20}"/>
    <cellStyle name="Output 5 2 2 2 3" xfId="12844" xr:uid="{3891D956-5062-48CE-B945-D993802CE21F}"/>
    <cellStyle name="Output 5 2 2 2 4" xfId="14036" xr:uid="{4EB58D6D-9993-44D5-A482-128C17B708E7}"/>
    <cellStyle name="Output 5 2 2 3" xfId="10238" xr:uid="{9BF7E84E-EE32-4497-9641-888C7F7C20C6}"/>
    <cellStyle name="Output 5 2 2 3 2" xfId="11784" xr:uid="{635A8D43-6423-4F99-9F74-C1A51F33A13B}"/>
    <cellStyle name="Output 5 2 2 3 3" xfId="13057" xr:uid="{907673A3-6DD2-4C5D-8478-49BC156047FC}"/>
    <cellStyle name="Output 5 2 2 3 4" xfId="14249" xr:uid="{957C0D56-ACDB-40B9-88F4-553F3F5BC695}"/>
    <cellStyle name="Output 5 2 2 4" xfId="10519" xr:uid="{8ADA05B6-7EF3-4E9B-B974-E686B4B166B2}"/>
    <cellStyle name="Output 5 2 2 4 2" xfId="12065" xr:uid="{6879E26F-F6A3-46C4-971E-A52E471CADC9}"/>
    <cellStyle name="Output 5 2 2 4 3" xfId="13338" xr:uid="{D77EA937-822D-4691-B0ED-4667D2C074F0}"/>
    <cellStyle name="Output 5 2 2 4 4" xfId="14530" xr:uid="{18C1B7BE-1366-48BC-9EFE-56A806DD42DC}"/>
    <cellStyle name="Output 5 2 2 5" xfId="11072" xr:uid="{8F1F79CA-6836-4FE8-A4F6-D9BCE3BB4900}"/>
    <cellStyle name="Output 5 2 2 6" xfId="12371" xr:uid="{E0220A88-9614-4CA5-8035-5F0A5A544C10}"/>
    <cellStyle name="Output 5 2 2 7" xfId="13563" xr:uid="{3EC97ABD-ACA3-4BBB-BEFE-7047757F0989}"/>
    <cellStyle name="Output 5 2 3" xfId="9769" xr:uid="{F2A1D5B9-BCBB-4A54-BC0A-5A44A648B4BD}"/>
    <cellStyle name="Output 5 2 3 2" xfId="11315" xr:uid="{3BBC326C-9719-4C0E-82A1-6973D5B2C16A}"/>
    <cellStyle name="Output 5 2 3 3" xfId="12605" xr:uid="{0511BAFB-DA8A-4991-A6BA-4AFCC3512D14}"/>
    <cellStyle name="Output 5 2 3 4" xfId="13797" xr:uid="{34390D22-F852-41A0-9946-0E8A2EE8CDF3}"/>
    <cellStyle name="Output 5 2 4" xfId="10300" xr:uid="{18971769-E9C5-4179-A952-9F19FD24EB25}"/>
    <cellStyle name="Output 5 2 4 2" xfId="11846" xr:uid="{F8BFBE24-BC77-4CC5-AA1B-C26E8323BB9E}"/>
    <cellStyle name="Output 5 2 4 3" xfId="13119" xr:uid="{DEA61C01-2AFC-4257-8B0B-A361328FF776}"/>
    <cellStyle name="Output 5 2 4 4" xfId="14311" xr:uid="{3F4BFAFD-9529-40F1-8F19-7DF6746FA045}"/>
    <cellStyle name="Output 5 2 5" xfId="10763" xr:uid="{815A4190-E2E0-4867-87CA-3BF3CFF49954}"/>
    <cellStyle name="Output 5 3" xfId="9318" xr:uid="{F5B03BF9-3018-4A1F-AF12-247E38CC3475}"/>
    <cellStyle name="Output 5 3 2" xfId="9820" xr:uid="{3BEEEDAC-3CA1-4292-899D-D4B5B965BE32}"/>
    <cellStyle name="Output 5 3 2 2" xfId="11366" xr:uid="{8DD71CEB-D787-427D-9A52-F9D3899E4799}"/>
    <cellStyle name="Output 5 3 2 3" xfId="12654" xr:uid="{B19D4FBC-F0D1-4FE9-9146-F9E581363CC0}"/>
    <cellStyle name="Output 5 3 2 4" xfId="13846" xr:uid="{F75EA3A3-542E-4CCE-BDCB-5FF5458A872E}"/>
    <cellStyle name="Output 5 3 3" xfId="9656" xr:uid="{232834AB-BAB9-4A09-A37A-49AD2DC1197E}"/>
    <cellStyle name="Output 5 3 3 2" xfId="11202" xr:uid="{AF10C3F0-508B-4B7E-ABBB-7E79F5110650}"/>
    <cellStyle name="Output 5 3 3 3" xfId="12495" xr:uid="{F71EF651-8134-44D0-A640-57AB4827A198}"/>
    <cellStyle name="Output 5 3 3 4" xfId="13687" xr:uid="{75652349-98D0-4A58-98E3-B0324BED2797}"/>
    <cellStyle name="Output 5 3 4" xfId="10329" xr:uid="{D440CE56-EEE3-4013-BA2A-7E8627C78BBB}"/>
    <cellStyle name="Output 5 3 4 2" xfId="11875" xr:uid="{C1ACE8C3-7F12-4F98-8D64-ABEFDD7B0372}"/>
    <cellStyle name="Output 5 3 4 3" xfId="13148" xr:uid="{074685C9-1C29-4C86-A707-5E74FD3C3864}"/>
    <cellStyle name="Output 5 3 4 4" xfId="14340" xr:uid="{A8BD54F5-A08B-4EE9-9DE4-07EBD4812714}"/>
    <cellStyle name="Output 5 3 5" xfId="10876" xr:uid="{16DDCABA-1659-4C45-9350-FCC75BBE2278}"/>
    <cellStyle name="Output 5 3 6" xfId="12181" xr:uid="{BC33EBA7-EC3A-4781-A0D2-2129494F91DD}"/>
    <cellStyle name="Output 5 3 7" xfId="13373" xr:uid="{09AC6782-9BF8-4B3E-B53D-182144EFB5A3}"/>
    <cellStyle name="Output 5 4" xfId="9770" xr:uid="{069BA724-CDFC-4146-9865-5B32F87F5643}"/>
    <cellStyle name="Output 5 4 2" xfId="11316" xr:uid="{C0C87C68-7384-4B57-BE10-729732242F1C}"/>
    <cellStyle name="Output 5 4 3" xfId="12606" xr:uid="{08683EFA-2006-4B9A-B40D-F85A13045340}"/>
    <cellStyle name="Output 5 4 4" xfId="13798" xr:uid="{ACAF170F-023C-42BE-BBAE-8DDDC64E9193}"/>
    <cellStyle name="Output 5 5" xfId="10299" xr:uid="{C6445502-4012-4CBA-A253-335914BA4B53}"/>
    <cellStyle name="Output 5 5 2" xfId="11845" xr:uid="{CC33C458-B686-429D-9C5C-F113D5AE54AF}"/>
    <cellStyle name="Output 5 5 3" xfId="13118" xr:uid="{71B32F6E-EAD7-4BA2-888D-8A6E5A2EEE63}"/>
    <cellStyle name="Output 5 5 4" xfId="14310" xr:uid="{E5295DC3-7DE1-4A79-B0E0-1EBE415BF2D0}"/>
    <cellStyle name="Output 5 6" xfId="10762" xr:uid="{4A91E623-D34B-4930-A033-4B28D14FB5F4}"/>
    <cellStyle name="Output 6" xfId="9011" xr:uid="{0F675C01-ACD1-4359-A255-B2F56B53455C}"/>
    <cellStyle name="Output 6 2" xfId="9012" xr:uid="{E77BF6FD-F584-4730-B9BC-FB50307A2630}"/>
    <cellStyle name="Output 6 2 2" xfId="9522" xr:uid="{53846F0A-10AE-42BD-8906-152CE45FB8DE}"/>
    <cellStyle name="Output 6 2 2 2" xfId="10011" xr:uid="{EEAAB503-088E-447B-B804-6832D5EC572A}"/>
    <cellStyle name="Output 6 2 2 2 2" xfId="11557" xr:uid="{867A0433-D585-4FF4-AF9E-3190626ED2A3}"/>
    <cellStyle name="Output 6 2 2 2 3" xfId="12845" xr:uid="{BA78941B-5961-44AD-9D56-B1F1B064F1AD}"/>
    <cellStyle name="Output 6 2 2 2 4" xfId="14037" xr:uid="{14193740-13D3-4694-AF64-827D35AF0D5A}"/>
    <cellStyle name="Output 6 2 2 3" xfId="10239" xr:uid="{4BA6900A-B52D-4969-ADDA-C63CAB528EC4}"/>
    <cellStyle name="Output 6 2 2 3 2" xfId="11785" xr:uid="{82B38BB6-B617-4D1D-90F5-10A03F14A59C}"/>
    <cellStyle name="Output 6 2 2 3 3" xfId="13058" xr:uid="{789C2097-483F-475A-8601-CE0FB84C63DD}"/>
    <cellStyle name="Output 6 2 2 3 4" xfId="14250" xr:uid="{0CC853C7-9173-4159-A05B-53510C881D18}"/>
    <cellStyle name="Output 6 2 2 4" xfId="10520" xr:uid="{7247EABF-DCF9-4DA9-A4CC-74C7DF66858C}"/>
    <cellStyle name="Output 6 2 2 4 2" xfId="12066" xr:uid="{42D0CB59-36A5-4002-A04E-9A5FD98BF85A}"/>
    <cellStyle name="Output 6 2 2 4 3" xfId="13339" xr:uid="{F5F4E751-39D0-4D76-B0E2-AAEDCABB84D7}"/>
    <cellStyle name="Output 6 2 2 4 4" xfId="14531" xr:uid="{D0DF67A6-3E23-4D1E-B550-684E179374F4}"/>
    <cellStyle name="Output 6 2 2 5" xfId="11073" xr:uid="{4F71F3DA-7B72-474C-A47E-8C910AFF3071}"/>
    <cellStyle name="Output 6 2 2 6" xfId="12372" xr:uid="{CF03E593-2CE8-4A47-9939-6791A7681C71}"/>
    <cellStyle name="Output 6 2 2 7" xfId="13564" xr:uid="{1DEC69D4-0408-4D63-B4F8-48A3B5646B77}"/>
    <cellStyle name="Output 6 2 3" xfId="9767" xr:uid="{7E7C68E5-DB8F-4103-A1B6-A9F5E46FCD40}"/>
    <cellStyle name="Output 6 2 3 2" xfId="11313" xr:uid="{8957F486-EE04-4766-9458-69B7A0BE3D05}"/>
    <cellStyle name="Output 6 2 3 3" xfId="12603" xr:uid="{564671BF-1CD3-4EAA-B947-2EBE1768BF19}"/>
    <cellStyle name="Output 6 2 3 4" xfId="13795" xr:uid="{ED48F593-25E7-4E4A-8DB7-AF72CC2E40B0}"/>
    <cellStyle name="Output 6 2 4" xfId="10302" xr:uid="{150E4AFB-CCC5-4509-BB6D-C8F9EE2E0696}"/>
    <cellStyle name="Output 6 2 4 2" xfId="11848" xr:uid="{0FC7F051-4DBC-4BF2-B3C5-37E2C80B8F43}"/>
    <cellStyle name="Output 6 2 4 3" xfId="13121" xr:uid="{01A19FF4-2D58-408B-B2CA-70FE36EF073E}"/>
    <cellStyle name="Output 6 2 4 4" xfId="14313" xr:uid="{1197EE31-3B43-4D0F-8EE1-3E9C6A054C62}"/>
    <cellStyle name="Output 6 2 5" xfId="10765" xr:uid="{A9A23EFF-0EAE-437A-9310-586D90D815F3}"/>
    <cellStyle name="Output 6 3" xfId="9439" xr:uid="{0029C265-64BF-4DBB-8202-D008B88B0776}"/>
    <cellStyle name="Output 6 3 2" xfId="9931" xr:uid="{8DF8F7EF-95F3-4CD7-AECA-FFCD33065385}"/>
    <cellStyle name="Output 6 3 2 2" xfId="11477" xr:uid="{DFA31387-02C3-4BF8-8FC5-481972CB6AAD}"/>
    <cellStyle name="Output 6 3 2 3" xfId="12765" xr:uid="{39F2BF48-8FB1-4BD7-975B-9DA52D4918E6}"/>
    <cellStyle name="Output 6 3 2 4" xfId="13957" xr:uid="{5953B5A9-48A4-45D4-B3A1-1124B27C8C97}"/>
    <cellStyle name="Output 6 3 3" xfId="10159" xr:uid="{44E1B043-7AB6-40E0-B6F1-25A24D361667}"/>
    <cellStyle name="Output 6 3 3 2" xfId="11705" xr:uid="{68D91BBE-B852-4BDA-95DC-B962F6A24A80}"/>
    <cellStyle name="Output 6 3 3 3" xfId="12978" xr:uid="{75BD5D85-8702-4A7B-8482-668CD5170EA2}"/>
    <cellStyle name="Output 6 3 3 4" xfId="14170" xr:uid="{14D01B65-49D8-4A25-A10A-83585CE5CD52}"/>
    <cellStyle name="Output 6 3 4" xfId="10440" xr:uid="{744E086E-8B53-4876-BF82-B55961F14BC6}"/>
    <cellStyle name="Output 6 3 4 2" xfId="11986" xr:uid="{609967DC-2499-4C84-AAAD-297F9196DE46}"/>
    <cellStyle name="Output 6 3 4 3" xfId="13259" xr:uid="{79DBAAA6-ADE9-4E2F-AB3B-909A96D1FC5E}"/>
    <cellStyle name="Output 6 3 4 4" xfId="14451" xr:uid="{81B35F37-91C5-4D4E-9431-C00473E7AA54}"/>
    <cellStyle name="Output 6 3 5" xfId="10991" xr:uid="{58A20F96-2760-4B6B-A791-E946E22AEF8B}"/>
    <cellStyle name="Output 6 3 6" xfId="12292" xr:uid="{FE3D525B-66A8-4F6F-BF1A-9C34A415FB75}"/>
    <cellStyle name="Output 6 3 7" xfId="13484" xr:uid="{2E20D145-3E0D-43BD-BF03-B0DEEA484AB3}"/>
    <cellStyle name="Output 6 4" xfId="9768" xr:uid="{EF6B31DB-5370-4A7B-982D-98FAA11DEB5A}"/>
    <cellStyle name="Output 6 4 2" xfId="11314" xr:uid="{DF289BBF-364C-432A-A323-07593E36DF1D}"/>
    <cellStyle name="Output 6 4 3" xfId="12604" xr:uid="{1EC81C4A-B427-42C1-B19A-4B73C1AE36EF}"/>
    <cellStyle name="Output 6 4 4" xfId="13796" xr:uid="{2CEF10D1-8F87-40C4-A70E-A375528A653E}"/>
    <cellStyle name="Output 6 5" xfId="10301" xr:uid="{BE2595CA-EEBA-47CE-BA70-9C0081420FAA}"/>
    <cellStyle name="Output 6 5 2" xfId="11847" xr:uid="{FC619C07-0FBD-4E5D-A5D9-3EDB52AC49EA}"/>
    <cellStyle name="Output 6 5 3" xfId="13120" xr:uid="{80F3CA6E-26A0-4995-B3B3-99BA42AC321B}"/>
    <cellStyle name="Output 6 5 4" xfId="14312" xr:uid="{C006BDEF-F46E-45D5-9247-C4FAD807D5D8}"/>
    <cellStyle name="Output 6 6" xfId="10764" xr:uid="{00ACE995-7F60-438F-9B5D-CE87986936B7}"/>
    <cellStyle name="per.style" xfId="9013" xr:uid="{55A91E2E-3608-40D7-9BDF-4182BF2E4551}"/>
    <cellStyle name="Percent [2]" xfId="9014" xr:uid="{EDC7EAB2-9223-4943-A479-23F33FEBC9B2}"/>
    <cellStyle name="Percent 2" xfId="403" xr:uid="{58730E46-FBE7-4238-806C-8BB03376EB62}"/>
    <cellStyle name="Percent 2 10" xfId="9016" xr:uid="{89434D1B-3A8A-4F5F-92FC-39899BF93BDD}"/>
    <cellStyle name="Percent 2 11" xfId="9017" xr:uid="{59F75160-BDEA-4001-8DD1-D1875DF97E50}"/>
    <cellStyle name="Percent 2 12" xfId="9018" xr:uid="{5383A782-59D5-4D51-AB52-07D5861D3F8E}"/>
    <cellStyle name="Percent 2 13" xfId="9019" xr:uid="{BB7FC832-44F5-4563-A5AE-EC60D52AF2B4}"/>
    <cellStyle name="Percent 2 14" xfId="9020" xr:uid="{71120C01-807F-4C2F-BEBC-2ED7DDA7C089}"/>
    <cellStyle name="Percent 2 15" xfId="9021" xr:uid="{227B06A0-2ACF-4B08-8E6D-23D50E597ADC}"/>
    <cellStyle name="Percent 2 16" xfId="9022" xr:uid="{3CB73E11-EAD3-424E-8A44-BF9A94276E1B}"/>
    <cellStyle name="Percent 2 17" xfId="9023" xr:uid="{AA40792B-FC8F-45A9-AF88-505676FCACCD}"/>
    <cellStyle name="Percent 2 18" xfId="9024" xr:uid="{6D6218BD-4EE1-48ED-978A-543D98845631}"/>
    <cellStyle name="Percent 2 19" xfId="9025" xr:uid="{2D262C63-2EBB-4EF1-A1F8-8859B28EC11D}"/>
    <cellStyle name="Percent 2 2" xfId="3634" xr:uid="{6EBFC622-80A8-4124-9363-C9F0D6CFC3CC}"/>
    <cellStyle name="Percent 2 2 2" xfId="3635" xr:uid="{F192B42C-BA7D-4C77-8020-7C2E1AC31A8E}"/>
    <cellStyle name="Percent 2 2 2 2" xfId="3636" xr:uid="{17E1615D-AA49-49EB-A068-A6B16D7B9E24}"/>
    <cellStyle name="Percent 2 2 2 2 2" xfId="3637" xr:uid="{73EB81DA-1CE6-4480-8661-F46134FEFD0B}"/>
    <cellStyle name="Percent 2 2 2 2 3" xfId="9028" xr:uid="{ED4A6F47-78AF-4810-96A9-042FCEC13B36}"/>
    <cellStyle name="Percent 2 2 2 3" xfId="9027" xr:uid="{2FAC24BC-AA1D-46E6-B925-E9CFB941153E}"/>
    <cellStyle name="Percent 2 2 3" xfId="3638" xr:uid="{A4D27324-EB59-4858-8B17-B931307CB319}"/>
    <cellStyle name="Percent 2 2 3 2" xfId="9029" xr:uid="{B8BFAE50-F700-4C3C-BC01-3E6AAFEECB7D}"/>
    <cellStyle name="Percent 2 2 4" xfId="4469" xr:uid="{7516D27E-3E4B-43B9-9982-5E578EF0BE74}"/>
    <cellStyle name="Percent 2 2 4 2" xfId="9030" xr:uid="{7C2D6138-EA66-4DDE-8FF3-9F09376B4C5D}"/>
    <cellStyle name="Percent 2 2 5" xfId="9031" xr:uid="{4FE44F73-1655-4401-BF34-BBDCAE674CCC}"/>
    <cellStyle name="Percent 2 2 6" xfId="9032" xr:uid="{CB9627A4-86D8-4D69-9FCF-2D8FEF897D7A}"/>
    <cellStyle name="Percent 2 2 7" xfId="9033" xr:uid="{75111F6A-D81B-4AE1-951C-A57ECA069837}"/>
    <cellStyle name="Percent 2 2 8" xfId="9034" xr:uid="{F470C61A-D401-4C2E-8702-933F8D3F8B82}"/>
    <cellStyle name="Percent 2 2 9" xfId="9026" xr:uid="{5DBAB74F-931A-4A7A-944B-0FADC3405824}"/>
    <cellStyle name="Percent 2 20" xfId="9035" xr:uid="{88D2D28B-DF6B-4A41-92D0-246CC1767E24}"/>
    <cellStyle name="Percent 2 21" xfId="9036" xr:uid="{3045E947-08B5-42DF-8D32-E636619847AD}"/>
    <cellStyle name="Percent 2 22" xfId="9037" xr:uid="{11C8FCF4-5A7F-4A02-AF20-0CAEF78195E4}"/>
    <cellStyle name="Percent 2 23" xfId="9038" xr:uid="{F6D2BD5A-0EF9-4E3F-9D37-342D55721A2A}"/>
    <cellStyle name="Percent 2 24" xfId="9039" xr:uid="{D62AE6B3-089F-49FC-A97A-341534A66F7C}"/>
    <cellStyle name="Percent 2 25" xfId="9040" xr:uid="{C2D4514D-AC9D-485F-95AB-8573025CF4E1}"/>
    <cellStyle name="Percent 2 26" xfId="9041" xr:uid="{B24A1B75-D8A7-4B3E-8573-8D407F48E39B}"/>
    <cellStyle name="Percent 2 27" xfId="9042" xr:uid="{D283750B-B4E4-4806-959E-D24BB0B0E226}"/>
    <cellStyle name="Percent 2 28" xfId="9043" xr:uid="{F932D8C9-D8AE-4D18-9828-BC82D1DA7150}"/>
    <cellStyle name="Percent 2 29" xfId="9044" xr:uid="{396C6ED1-EBF7-409A-87AB-8A7D895C7722}"/>
    <cellStyle name="Percent 2 3" xfId="3639" xr:uid="{F65D84DC-A31D-472A-A6DF-3E83BEBEC169}"/>
    <cellStyle name="Percent 2 3 2" xfId="3640" xr:uid="{B5E400C8-4F61-4BB6-8693-C565A11F01E8}"/>
    <cellStyle name="Percent 2 3 2 2" xfId="3641" xr:uid="{D47ECF26-FA7D-4181-B48E-044FC4B42557}"/>
    <cellStyle name="Percent 2 3 2 2 2" xfId="9048" xr:uid="{B3293716-3E70-4013-B079-3886A0587849}"/>
    <cellStyle name="Percent 2 3 2 2 3" xfId="9047" xr:uid="{E3A04AC1-6FF6-48DF-848A-19C8E4F5FEF8}"/>
    <cellStyle name="Percent 2 3 2 3" xfId="9049" xr:uid="{F30D15B6-1349-4AF3-971E-E79346E9BAA7}"/>
    <cellStyle name="Percent 2 3 2 3 2" xfId="9050" xr:uid="{2FDDFF91-2E74-4DE1-9EEE-EF9D659FBAA4}"/>
    <cellStyle name="Percent 2 3 2 4" xfId="9051" xr:uid="{83903D79-E641-4BB1-A741-0F84588D5CFD}"/>
    <cellStyle name="Percent 2 3 2 4 2" xfId="9052" xr:uid="{E04FDDBF-4626-483D-9E9E-51A1FEEAA090}"/>
    <cellStyle name="Percent 2 3 2 5" xfId="9053" xr:uid="{EA0716C9-CF0B-4C7D-9CC2-51BF926577B9}"/>
    <cellStyle name="Percent 2 3 2 5 2" xfId="9054" xr:uid="{0B85CD36-8436-480D-A89B-2F672F01F010}"/>
    <cellStyle name="Percent 2 3 2 6" xfId="9055" xr:uid="{244C3298-DBA4-49E9-AB9F-C64F731FDD2A}"/>
    <cellStyle name="Percent 2 3 2 6 2" xfId="9056" xr:uid="{9FEA580D-636E-49BD-B7FE-B32D3FAE551E}"/>
    <cellStyle name="Percent 2 3 2 7" xfId="9057" xr:uid="{CA47D2B9-B7A9-4E1C-BB8E-4011DFBB2CDB}"/>
    <cellStyle name="Percent 2 3 2 7 2" xfId="9058" xr:uid="{FA2E99C6-E0F2-4D9D-ABF7-411303CD7FD0}"/>
    <cellStyle name="Percent 2 3 2 8" xfId="9046" xr:uid="{D221E322-A1A2-4A7D-9F63-F3415FB32CB7}"/>
    <cellStyle name="Percent 2 3 3" xfId="9059" xr:uid="{503A6D3F-FFBD-406D-8588-BC79F1696DD3}"/>
    <cellStyle name="Percent 2 3 4" xfId="9060" xr:uid="{8D8C1B4B-7077-4642-AE4A-EC2EAF5DFF4E}"/>
    <cellStyle name="Percent 2 3 5" xfId="9061" xr:uid="{C8FE3B3D-DE2A-42DA-8267-BBD54377CC9C}"/>
    <cellStyle name="Percent 2 3 6" xfId="9062" xr:uid="{F8A1E317-1489-4E53-96A5-E0470DFDACC7}"/>
    <cellStyle name="Percent 2 3 7" xfId="9063" xr:uid="{3D1EBFBD-B52B-4DD2-940E-9D4E46FCD554}"/>
    <cellStyle name="Percent 2 3 8" xfId="9064" xr:uid="{BEFE1D28-521D-4869-ABD8-BAB4D850AE86}"/>
    <cellStyle name="Percent 2 3 9" xfId="9045" xr:uid="{98E25295-7572-41AF-968A-0D2D8D70A808}"/>
    <cellStyle name="Percent 2 30" xfId="9065" xr:uid="{A3655847-561C-44C7-A1D3-351978D52F37}"/>
    <cellStyle name="Percent 2 31" xfId="9066" xr:uid="{D421E30B-A1A2-4155-B283-7F841AC469BC}"/>
    <cellStyle name="Percent 2 32" xfId="9067" xr:uid="{C309B9F2-CA6A-4B6F-84E9-B4100F7E7833}"/>
    <cellStyle name="Percent 2 33" xfId="9068" xr:uid="{D744AB7F-2E50-44F5-903E-8D5A7AC690A9}"/>
    <cellStyle name="Percent 2 34" xfId="9069" xr:uid="{7CE0B07C-E964-4980-83D4-41DB7A2ED0D2}"/>
    <cellStyle name="Percent 2 35" xfId="9070" xr:uid="{1187C9D9-DB2B-4A63-AEE8-96030CA2BB4D}"/>
    <cellStyle name="Percent 2 36" xfId="9071" xr:uid="{6957829C-C0F9-4D4F-9580-5F3ED96EE6F6}"/>
    <cellStyle name="Percent 2 37" xfId="9072" xr:uid="{B186BC74-DFF8-4054-BE94-E87F513738AE}"/>
    <cellStyle name="Percent 2 38" xfId="9073" xr:uid="{2413D134-292E-4607-B3A9-BDFCC8420A16}"/>
    <cellStyle name="Percent 2 39" xfId="9074" xr:uid="{3728B1E7-1B5D-497A-BEC6-18E1948A49D2}"/>
    <cellStyle name="Percent 2 4" xfId="4470" xr:uid="{1ED5C310-FF4F-42AB-A8F4-EEFE550FB868}"/>
    <cellStyle name="Percent 2 4 2" xfId="9075" xr:uid="{C900C84E-92B7-48BF-BF6A-41F0C78C8086}"/>
    <cellStyle name="Percent 2 40" xfId="9076" xr:uid="{3F615ECE-D240-4C65-A6BE-D08C6EF1B0F7}"/>
    <cellStyle name="Percent 2 41" xfId="9077" xr:uid="{0698A17A-D3D6-440E-99F0-DAF922D4F373}"/>
    <cellStyle name="Percent 2 42" xfId="9078" xr:uid="{FC2C1A5C-D052-4954-AC8D-986908D36E7B}"/>
    <cellStyle name="Percent 2 43" xfId="9079" xr:uid="{6D831782-BC2A-4C26-904E-639BBAC95F48}"/>
    <cellStyle name="Percent 2 44" xfId="9080" xr:uid="{7EB5C820-51E2-4308-BCD1-E51CB72BAA6C}"/>
    <cellStyle name="Percent 2 45" xfId="9081" xr:uid="{B2F4BCCF-3E25-4FC5-B5A3-E8BC63C5E1D5}"/>
    <cellStyle name="Percent 2 46" xfId="9082" xr:uid="{99796E22-B7EB-4157-8CA1-9C352B81134B}"/>
    <cellStyle name="Percent 2 47" xfId="9083" xr:uid="{27A99C33-2005-454A-88FD-556EFB327DDF}"/>
    <cellStyle name="Percent 2 48" xfId="9084" xr:uid="{5740F0E8-B4A6-4A82-96A8-F75C42095091}"/>
    <cellStyle name="Percent 2 49" xfId="9085" xr:uid="{DEF90476-4AEB-41E6-9A7F-63B76029C4F9}"/>
    <cellStyle name="Percent 2 5" xfId="9086" xr:uid="{F087567B-F71F-4054-BAEB-98756CD754AD}"/>
    <cellStyle name="Percent 2 50" xfId="9087" xr:uid="{75C7F2D7-59A3-4B99-83E3-1B2E6D9CB5DF}"/>
    <cellStyle name="Percent 2 51" xfId="9088" xr:uid="{4020545C-D767-4E15-BCB3-5E37AC21AFDA}"/>
    <cellStyle name="Percent 2 52" xfId="9089" xr:uid="{974603B7-9ACB-40C6-A949-E09265323BA7}"/>
    <cellStyle name="Percent 2 53" xfId="9015" xr:uid="{DC507F5D-F948-424D-9DCF-65A148B225F4}"/>
    <cellStyle name="Percent 2 6" xfId="9090" xr:uid="{3EB071B8-EF6E-494B-8D91-CB4EC15BECA2}"/>
    <cellStyle name="Percent 2 7" xfId="9091" xr:uid="{187DFDE5-5635-40BB-8A1C-CC582A30F49F}"/>
    <cellStyle name="Percent 2 8" xfId="9092" xr:uid="{369AFEF7-2786-405A-B91E-26AA1FB205E8}"/>
    <cellStyle name="Percent 2 9" xfId="9093" xr:uid="{8DE23039-7284-4F32-A9A0-EC9CDAF8383A}"/>
    <cellStyle name="Percent 3" xfId="404" xr:uid="{702D746F-17F2-4C76-8A5D-91A29725D235}"/>
    <cellStyle name="Percent 3 2" xfId="3642" xr:uid="{6799FA7F-A4D3-4D70-A8B8-FFAEC722F669}"/>
    <cellStyle name="Percent 3 2 2" xfId="3643" xr:uid="{D1402E41-170A-485A-B3C1-2B21B1437F84}"/>
    <cellStyle name="Percent 3 2 2 2" xfId="3644" xr:uid="{8AF5E762-E8A6-41CA-804E-5583B765EBC9}"/>
    <cellStyle name="Percent 3 2 3" xfId="9094" xr:uid="{B564A25E-5EC2-41A8-BFDB-05E211FB302B}"/>
    <cellStyle name="Percent 3 3" xfId="4471" xr:uid="{B5257133-B28E-4444-AC6A-C20811A045E7}"/>
    <cellStyle name="Percent 3 3 2" xfId="9095" xr:uid="{24BE33A4-983F-4B11-8FDB-786DA9E87A66}"/>
    <cellStyle name="Percent 3 4" xfId="9096" xr:uid="{EE7D42C2-8AE5-4651-97D9-423FBAAC92AD}"/>
    <cellStyle name="Percent 3 5" xfId="9097" xr:uid="{47377CD5-A249-4BB0-AD20-5200D967BFF3}"/>
    <cellStyle name="Percent 3 6" xfId="9098" xr:uid="{EA5C1A93-5821-497A-B64C-19097FE27010}"/>
    <cellStyle name="Percent 3 7" xfId="9099" xr:uid="{177B633A-F2C3-44CC-8466-4B0289F068EC}"/>
    <cellStyle name="Percent 4" xfId="16" xr:uid="{00000000-0005-0000-0000-000022000000}"/>
    <cellStyle name="Percent 4 2" xfId="9100" xr:uid="{C5F2CEB7-BA8D-4D8F-BFDF-C6062A3B8D21}"/>
    <cellStyle name="Percent 4 3" xfId="4472" xr:uid="{C401C3F9-D13D-4EEA-B69C-6C9E36404A1A}"/>
    <cellStyle name="Percent 5" xfId="9101" xr:uid="{707CA692-F35E-436C-B1BF-E7E566F2F6F8}"/>
    <cellStyle name="Percent 5 2" xfId="9102" xr:uid="{4CC749D9-FCBD-47E2-A0D6-AD06650CA934}"/>
    <cellStyle name="Percent 5 2 2" xfId="9103" xr:uid="{8C0CA460-F68C-4402-83C9-47AF0D099C09}"/>
    <cellStyle name="Percent 5 3" xfId="9104" xr:uid="{B182FAC3-E13C-4722-A648-A2B6B9B235DA}"/>
    <cellStyle name="Percent 5 4" xfId="9105" xr:uid="{76E38904-2637-43A9-B688-C6ABB4079F44}"/>
    <cellStyle name="Percent 5 5" xfId="9106" xr:uid="{1B8413B3-4CDF-469E-9904-5F3AC8E1972E}"/>
    <cellStyle name="Percent 5 6" xfId="9107" xr:uid="{96D08960-0300-4EDE-96D1-02C731ABF6E0}"/>
    <cellStyle name="Percent 5 7" xfId="9108" xr:uid="{C7ECE5D8-6ACD-4F3B-B82F-4FB4DCB1003A}"/>
    <cellStyle name="Percent 5 8" xfId="9109" xr:uid="{7D43A8E8-C97E-4B60-9490-3E58A05EADA4}"/>
    <cellStyle name="Percent 6" xfId="9110" xr:uid="{61C966C3-371D-46F3-8917-B3F8355CBE5E}"/>
    <cellStyle name="Percent 7" xfId="9111" xr:uid="{30680FD7-9922-49B3-8F52-C6E178A4FEDB}"/>
    <cellStyle name="Percent 7 2" xfId="9112" xr:uid="{1B96E231-0B46-4C67-96AD-550D460E4417}"/>
    <cellStyle name="Percent 7 2 2" xfId="9113" xr:uid="{83776B3C-275C-41FF-AAEC-E21A56D95F7C}"/>
    <cellStyle name="Percent 7 3" xfId="9114" xr:uid="{BBDEF693-BE23-4556-B1F1-149572CD42A3}"/>
    <cellStyle name="Percent 7 3 2" xfId="9115" xr:uid="{74826A6B-8A49-40FE-8F7E-98B8926E924C}"/>
    <cellStyle name="Percent 7 4" xfId="9116" xr:uid="{82EE9543-C2B5-402B-BCBA-7142F98535F3}"/>
    <cellStyle name="Percent 7 4 2" xfId="9117" xr:uid="{64A5D65D-E4BD-4BEC-A35B-9C1132B766BD}"/>
    <cellStyle name="Percent 7 5" xfId="9118" xr:uid="{3BAD2979-8D67-46B4-8F94-3454F4205ECB}"/>
    <cellStyle name="Percent 8" xfId="9119" xr:uid="{82085361-6E05-4DE6-9813-A43A7D40345C}"/>
    <cellStyle name="rf4" xfId="9120" xr:uid="{3976D369-B4EA-4142-828B-96EB0FA9585B}"/>
    <cellStyle name="rf5" xfId="9121" xr:uid="{82581B02-7D2B-44DA-A856-890CA907C093}"/>
    <cellStyle name="Style 1" xfId="9122" xr:uid="{5CF6FE9D-8EBD-4B88-B0A2-A36B4487B33A}"/>
    <cellStyle name="Style 1 10" xfId="9123" xr:uid="{27B6DE77-27F0-4A6C-A77A-80800E99615A}"/>
    <cellStyle name="Style 1 11" xfId="9124" xr:uid="{FDC5A2E8-2AFF-44C3-9434-F0CAB5D4D3C0}"/>
    <cellStyle name="Style 1 12" xfId="9125" xr:uid="{8D529EA5-8394-46E5-8248-C01A895C3B14}"/>
    <cellStyle name="Style 1 13" xfId="9126" xr:uid="{E931BBDF-0548-4A9C-AD07-C6BFD9446BED}"/>
    <cellStyle name="Style 1 14" xfId="9127" xr:uid="{BBD997E2-20B3-48BC-955B-A6A35294316F}"/>
    <cellStyle name="Style 1 15" xfId="9128" xr:uid="{7AC1661B-3F1C-416E-94F4-76F7082932BB}"/>
    <cellStyle name="Style 1 16" xfId="9129" xr:uid="{223EC50C-83E8-4F89-8181-B3EACB5C0C59}"/>
    <cellStyle name="Style 1 17" xfId="9130" xr:uid="{E9BAF2A8-4909-4B91-AC02-58C8D6BAE351}"/>
    <cellStyle name="Style 1 18" xfId="9131" xr:uid="{FD8C697D-90B3-4CB2-89D4-8D3C99AD4DDC}"/>
    <cellStyle name="Style 1 19" xfId="9132" xr:uid="{2A2DB101-086B-496E-9020-8AA6664C658D}"/>
    <cellStyle name="Style 1 2" xfId="9133" xr:uid="{F154ED83-1159-4F97-901A-361BEFE426FF}"/>
    <cellStyle name="Style 1 20" xfId="9134" xr:uid="{E88AFD56-AE54-4AF9-A37B-C9DFC1BDEA49}"/>
    <cellStyle name="Style 1 21" xfId="9135" xr:uid="{6742401E-2326-4B9C-9E90-7FF1EAB4C4D9}"/>
    <cellStyle name="Style 1 22" xfId="9136" xr:uid="{4DE5B658-3D28-4570-8F37-9DE090F1927C}"/>
    <cellStyle name="Style 1 23" xfId="9137" xr:uid="{762B808C-79E1-426A-96EE-0D37C53C3237}"/>
    <cellStyle name="Style 1 24" xfId="9138" xr:uid="{43ABC01D-8C95-4301-8C2F-7198FCAF597D}"/>
    <cellStyle name="Style 1 25" xfId="9139" xr:uid="{C23C887D-91B8-4179-BDA8-C7D4DCA79570}"/>
    <cellStyle name="Style 1 26" xfId="9140" xr:uid="{CA93AE22-FCA4-4946-9989-BAB94591BA50}"/>
    <cellStyle name="Style 1 27" xfId="9141" xr:uid="{71712EBD-2EB9-4E0A-B7C4-3C4CC4D7D3D2}"/>
    <cellStyle name="Style 1 28" xfId="9142" xr:uid="{54CC2B25-2F37-45BE-9F71-E194E49CB9E5}"/>
    <cellStyle name="Style 1 29" xfId="9143" xr:uid="{44CDFF63-939D-492A-825A-94551182645F}"/>
    <cellStyle name="Style 1 3" xfId="9144" xr:uid="{0D709B6F-AFEA-4190-B468-42FC395912E9}"/>
    <cellStyle name="Style 1 30" xfId="9145" xr:uid="{CCA93E06-DC7A-4997-A9A7-EC59D6689B13}"/>
    <cellStyle name="Style 1 31" xfId="9146" xr:uid="{81B752CC-C2C7-480E-8A0F-6014D46AFB9B}"/>
    <cellStyle name="Style 1 32" xfId="9147" xr:uid="{504A23B3-577A-47E9-ABAB-B56B4A056ADF}"/>
    <cellStyle name="Style 1 33" xfId="9148" xr:uid="{33C4B2A3-BC4F-48AD-BA4E-4DF5B8EFBF2A}"/>
    <cellStyle name="Style 1 34" xfId="9149" xr:uid="{82F564DF-B44C-4852-9C52-3BDA50B882B1}"/>
    <cellStyle name="Style 1 35" xfId="9150" xr:uid="{E6AAA023-CD9B-4767-9B69-64CCB2E7002C}"/>
    <cellStyle name="Style 1 36" xfId="9151" xr:uid="{5C3D2533-AA58-4B57-84A3-228B073FB12E}"/>
    <cellStyle name="Style 1 37" xfId="9152" xr:uid="{FF560095-99D1-45F3-B8C6-2E89C6CBA134}"/>
    <cellStyle name="Style 1 38" xfId="9153" xr:uid="{B4C762B1-CA43-4E1E-9B91-D460F54C15E5}"/>
    <cellStyle name="Style 1 39" xfId="9154" xr:uid="{D513D7F9-7A49-4EB1-95DB-ED13C4DEB729}"/>
    <cellStyle name="Style 1 4" xfId="9155" xr:uid="{847BA895-2948-428A-9D24-2AE3A8401AC6}"/>
    <cellStyle name="Style 1 40" xfId="9156" xr:uid="{B3F28272-0CBB-4B6D-A621-266625A7DE8D}"/>
    <cellStyle name="Style 1 41" xfId="9157" xr:uid="{CDA886E9-7DE7-41FB-B903-2A550BA4E1D7}"/>
    <cellStyle name="Style 1 42" xfId="9158" xr:uid="{88CDC4F1-E6D7-418D-A0BE-A2978B19CDC7}"/>
    <cellStyle name="Style 1 43" xfId="9159" xr:uid="{B8B04FA6-5660-428A-8139-53BF91C092AA}"/>
    <cellStyle name="Style 1 5" xfId="9160" xr:uid="{F94417FA-193B-486A-B9A9-54FEDEE938CA}"/>
    <cellStyle name="Style 1 6" xfId="9161" xr:uid="{2A33010B-F1C7-43FA-9496-0B78B21B9F60}"/>
    <cellStyle name="Style 1 7" xfId="9162" xr:uid="{16DF9D4A-9881-4806-B064-493025D2EBF9}"/>
    <cellStyle name="Style 1 8" xfId="9163" xr:uid="{346AE3C2-A237-4800-9B60-7368CCFD835A}"/>
    <cellStyle name="Style 1 9" xfId="9164" xr:uid="{F04000EB-A8B6-4AA1-A9C5-FB9D6FD50591}"/>
    <cellStyle name="Style 1_Payment per Block" xfId="9165" xr:uid="{F11119BD-2801-4B3D-92DD-04A80E59EB51}"/>
    <cellStyle name="T.b.a." xfId="9166" xr:uid="{379EAC70-3D6B-4976-BF6B-F0BB5C257BF3}"/>
    <cellStyle name="tahoma" xfId="3645" xr:uid="{3E1F3640-CC15-433F-9A26-F35AD5F3BCFA}"/>
    <cellStyle name="Title 2 2" xfId="9167" xr:uid="{0867A1CD-5A17-4A96-B1E0-FD7389400EDA}"/>
    <cellStyle name="Title 2 3" xfId="9168" xr:uid="{6A5B0A29-F741-4BA8-9BBC-EA052F57F5B2}"/>
    <cellStyle name="Title 2 4" xfId="9169" xr:uid="{8C2472DE-9436-46F1-8AA2-CDCE2BA86B97}"/>
    <cellStyle name="Title 2 5" xfId="9170" xr:uid="{44820118-71A5-4580-B04A-547BD21243FF}"/>
    <cellStyle name="Title 2 6" xfId="9171" xr:uid="{AA2E3274-0F6D-4789-8F11-F8150296B242}"/>
    <cellStyle name="Title 3" xfId="9172" xr:uid="{17CF4590-5C6B-416D-BCD0-FB159C575C55}"/>
    <cellStyle name="Title 4" xfId="9173" xr:uid="{141DDB7A-2039-4071-8D75-B33A9B079CC2}"/>
    <cellStyle name="Title 5" xfId="9174" xr:uid="{FBBC317E-9481-4C35-BDBF-88934B667FAC}"/>
    <cellStyle name="Title 6" xfId="9175" xr:uid="{DA9F04C8-9C3B-44CE-AE8F-642BEE587008}"/>
    <cellStyle name="Total 2 2" xfId="9176" xr:uid="{612B618A-9CBC-467B-9908-2FF7C50DE7F0}"/>
    <cellStyle name="Total 2 2 2" xfId="9177" xr:uid="{2926B7B8-374C-4848-9A72-5916676B90F5}"/>
    <cellStyle name="Total 2 2 2 2" xfId="9454" xr:uid="{9EFB01A8-A71B-45BA-8ABF-83C036832712}"/>
    <cellStyle name="Total 2 2 2 2 2" xfId="9946" xr:uid="{CF99E342-8C15-4229-AC3F-3D943B5F22F5}"/>
    <cellStyle name="Total 2 2 2 2 2 2" xfId="11492" xr:uid="{2E6AAB0F-F49A-49C4-B292-E3DFFE910ACC}"/>
    <cellStyle name="Total 2 2 2 2 2 3" xfId="12780" xr:uid="{55F4F4EF-54DA-436E-8488-CA854E4A3D95}"/>
    <cellStyle name="Total 2 2 2 2 2 4" xfId="13972" xr:uid="{6221CE2F-B873-41D8-8FFF-923CAA935193}"/>
    <cellStyle name="Total 2 2 2 2 3" xfId="10174" xr:uid="{E2FEBB4B-1E8A-4D23-8BF1-C3C9C74BEA5C}"/>
    <cellStyle name="Total 2 2 2 2 3 2" xfId="11720" xr:uid="{42F71186-111A-4E3E-96BD-CE5E030BBBAF}"/>
    <cellStyle name="Total 2 2 2 2 3 3" xfId="12993" xr:uid="{0A0A2D15-5D7C-42AD-9344-367E951D7AC9}"/>
    <cellStyle name="Total 2 2 2 2 3 4" xfId="14185" xr:uid="{49022FF3-7B23-4F24-9954-38B1B32EBA33}"/>
    <cellStyle name="Total 2 2 2 2 4" xfId="10455" xr:uid="{6FEE1D1E-B2E5-4084-9879-BBE8B9DC3A82}"/>
    <cellStyle name="Total 2 2 2 2 4 2" xfId="12001" xr:uid="{C4C10D76-DDA0-48FF-AAEC-36D41EF64712}"/>
    <cellStyle name="Total 2 2 2 2 4 3" xfId="13274" xr:uid="{F8443A37-1AD9-4D73-8A03-955EB7035F2B}"/>
    <cellStyle name="Total 2 2 2 2 4 4" xfId="14466" xr:uid="{1074A15B-110A-45DF-8ED8-1BF27D588329}"/>
    <cellStyle name="Total 2 2 2 2 5" xfId="11006" xr:uid="{19460A31-3556-4D1D-8408-DB2DA8F8EC0A}"/>
    <cellStyle name="Total 2 2 2 2 6" xfId="12307" xr:uid="{B0673DD2-DF8F-4B20-A8BA-EB1019B1A9DA}"/>
    <cellStyle name="Total 2 2 2 2 7" xfId="13499" xr:uid="{B24CF900-B669-4E86-907C-035035E3A646}"/>
    <cellStyle name="Total 2 2 2 3" xfId="9763" xr:uid="{1550C3C2-FF14-4F3B-AF05-2EA3225B0270}"/>
    <cellStyle name="Total 2 2 2 3 2" xfId="11309" xr:uid="{3159D7CF-A059-49A1-AD61-FEBEC51FB031}"/>
    <cellStyle name="Total 2 2 2 3 3" xfId="12601" xr:uid="{C6E0F5AC-8771-4B49-8FCD-F06C1D190248}"/>
    <cellStyle name="Total 2 2 2 3 4" xfId="13793" xr:uid="{1641AA04-8E77-4AF3-8D66-8972314ADBE2}"/>
    <cellStyle name="Total 2 2 2 4" xfId="10304" xr:uid="{A112B662-5194-4DBD-99E2-70D2BF59E6E7}"/>
    <cellStyle name="Total 2 2 2 4 2" xfId="11850" xr:uid="{21587703-E590-4DE3-A301-E61FA16EA96F}"/>
    <cellStyle name="Total 2 2 2 4 3" xfId="13123" xr:uid="{F4275B99-D6CB-4475-8DAF-37C4A416D934}"/>
    <cellStyle name="Total 2 2 2 4 4" xfId="14315" xr:uid="{4B422550-CECD-4258-81A4-660AC662C2D2}"/>
    <cellStyle name="Total 2 2 2 5" xfId="10767" xr:uid="{728A34AA-6CA9-45D9-9491-5998C1FE174C}"/>
    <cellStyle name="Total 2 2 3" xfId="9500" xr:uid="{FF47BA92-EE1A-4E71-B1D9-EFDEAA234415}"/>
    <cellStyle name="Total 2 2 3 2" xfId="9990" xr:uid="{F70DBC1B-8661-40F7-A7E9-00CB20E6773B}"/>
    <cellStyle name="Total 2 2 3 2 2" xfId="11536" xr:uid="{84414766-6771-45B5-8186-42F5B67D0EED}"/>
    <cellStyle name="Total 2 2 3 2 3" xfId="12824" xr:uid="{C4DC74AC-4DD6-4ECB-85FF-2BCB383CEE3D}"/>
    <cellStyle name="Total 2 2 3 2 4" xfId="14016" xr:uid="{0A166D62-2020-4A88-8D45-9159FD3FF2B3}"/>
    <cellStyle name="Total 2 2 3 3" xfId="10218" xr:uid="{C1CD6A9B-E42D-4BFB-A1A2-8E7637B4AF37}"/>
    <cellStyle name="Total 2 2 3 3 2" xfId="11764" xr:uid="{775D77AF-41EF-4A66-BE3A-69335A1CB9B2}"/>
    <cellStyle name="Total 2 2 3 3 3" xfId="13037" xr:uid="{CCE82F88-8E69-456F-9F24-17B86947EEBD}"/>
    <cellStyle name="Total 2 2 3 3 4" xfId="14229" xr:uid="{FFACC2EF-7156-46CD-9DA7-2F6237770636}"/>
    <cellStyle name="Total 2 2 3 4" xfId="10499" xr:uid="{9FB116E0-372E-4DC6-A374-C55D7CDA5738}"/>
    <cellStyle name="Total 2 2 3 4 2" xfId="12045" xr:uid="{AD48DB06-E874-406F-A657-FF62301FB6EA}"/>
    <cellStyle name="Total 2 2 3 4 3" xfId="13318" xr:uid="{5C0BD25B-49FF-453A-B2F9-FCF2AA502665}"/>
    <cellStyle name="Total 2 2 3 4 4" xfId="14510" xr:uid="{4F21DFE4-CD96-4F02-81A5-729241C350E1}"/>
    <cellStyle name="Total 2 2 3 5" xfId="11052" xr:uid="{CD8C42EB-239A-4CBC-AE8A-9ACB462E6A7D}"/>
    <cellStyle name="Total 2 2 3 6" xfId="12351" xr:uid="{B26C0814-BB0D-4E07-B7CC-DE7E3CF17885}"/>
    <cellStyle name="Total 2 2 3 7" xfId="13543" xr:uid="{F2AB06CE-CC96-4939-BE47-8973A00CCD1A}"/>
    <cellStyle name="Total 2 2 4" xfId="9764" xr:uid="{050117FD-F7AB-4D0A-9CA5-B5894D98AD72}"/>
    <cellStyle name="Total 2 2 4 2" xfId="11310" xr:uid="{B74630E6-C12B-45ED-ADE5-541C196BF171}"/>
    <cellStyle name="Total 2 2 4 3" xfId="12602" xr:uid="{7890C47F-1CF0-46D1-8CC7-F5D140F8C513}"/>
    <cellStyle name="Total 2 2 4 4" xfId="13794" xr:uid="{12A23FDB-97AA-4A02-8BFE-48FAC82A89C8}"/>
    <cellStyle name="Total 2 2 5" xfId="10303" xr:uid="{352AD6AD-92BA-4853-89B9-DDB28EAE843E}"/>
    <cellStyle name="Total 2 2 5 2" xfId="11849" xr:uid="{1D9C95FC-CDEA-429F-9B53-BFFDD781B8EA}"/>
    <cellStyle name="Total 2 2 5 3" xfId="13122" xr:uid="{D987F673-E352-4460-B94A-AC5A9482FA4F}"/>
    <cellStyle name="Total 2 2 5 4" xfId="14314" xr:uid="{BAAF398F-3EAA-4484-8157-2DAB5D856F38}"/>
    <cellStyle name="Total 2 2 6" xfId="10766" xr:uid="{FAABB6E9-CFB4-40B3-BDFC-D1A97AA4B94D}"/>
    <cellStyle name="Total 2 3" xfId="9178" xr:uid="{A0A90F06-2B06-46E2-82BD-8823EAE0022D}"/>
    <cellStyle name="Total 2 3 2" xfId="9179" xr:uid="{15D053CA-FD2A-46B0-9F39-B367736C3D7F}"/>
    <cellStyle name="Total 2 3 2 2" xfId="9523" xr:uid="{6A0BDF2F-8452-48E1-97CD-B6C0E03EE0C7}"/>
    <cellStyle name="Total 2 3 2 2 2" xfId="10012" xr:uid="{5DAA9C3B-026B-4EAF-8F7E-8B01719FBB63}"/>
    <cellStyle name="Total 2 3 2 2 2 2" xfId="11558" xr:uid="{AE83C775-395E-4C5F-A9C7-0BEC8A1D6876}"/>
    <cellStyle name="Total 2 3 2 2 2 3" xfId="12846" xr:uid="{CA51928E-7AA3-4FD2-9A44-74F0FF93EF73}"/>
    <cellStyle name="Total 2 3 2 2 2 4" xfId="14038" xr:uid="{91BA9B4B-9381-4578-9628-8CF545AF4AAE}"/>
    <cellStyle name="Total 2 3 2 2 3" xfId="10240" xr:uid="{12505BD5-8CA2-4D47-8241-999CFF7DB8F7}"/>
    <cellStyle name="Total 2 3 2 2 3 2" xfId="11786" xr:uid="{87CFE9E0-5330-4578-866C-1F7D0FE44300}"/>
    <cellStyle name="Total 2 3 2 2 3 3" xfId="13059" xr:uid="{9E45C08B-7B82-4773-BF75-8405F837D3E3}"/>
    <cellStyle name="Total 2 3 2 2 3 4" xfId="14251" xr:uid="{BDFBEF70-45A4-4C17-B20E-03807252E024}"/>
    <cellStyle name="Total 2 3 2 2 4" xfId="10521" xr:uid="{080F6E63-D97D-451F-A40A-6C6E8B96D831}"/>
    <cellStyle name="Total 2 3 2 2 4 2" xfId="12067" xr:uid="{67F1AC49-A099-4019-9D50-3EFC8759D0E5}"/>
    <cellStyle name="Total 2 3 2 2 4 3" xfId="13340" xr:uid="{F11562EE-1139-449E-A98B-240B73634774}"/>
    <cellStyle name="Total 2 3 2 2 4 4" xfId="14532" xr:uid="{1D0A12FB-4432-4A99-B1FD-0FD0A788F296}"/>
    <cellStyle name="Total 2 3 2 2 5" xfId="11074" xr:uid="{7DD91E14-5657-4E12-9759-15F6D4AB6F5C}"/>
    <cellStyle name="Total 2 3 2 2 6" xfId="12373" xr:uid="{66450EA4-0346-4594-B212-9BEAC7CC45EB}"/>
    <cellStyle name="Total 2 3 2 2 7" xfId="13565" xr:uid="{7D1039C5-300B-49CD-8D33-19B14D3EE0E5}"/>
    <cellStyle name="Total 2 3 2 3" xfId="9761" xr:uid="{EDD0982A-2039-4CD5-BC65-1E6D898C1687}"/>
    <cellStyle name="Total 2 3 2 3 2" xfId="11307" xr:uid="{0DB2C97C-42E7-4BBA-8CAF-A9855283D052}"/>
    <cellStyle name="Total 2 3 2 3 3" xfId="12599" xr:uid="{F3DE1EDD-DF6D-4744-B3CC-C2CD71E5D719}"/>
    <cellStyle name="Total 2 3 2 3 4" xfId="13791" xr:uid="{B8D662FA-1F75-4079-A176-121BB77D527C}"/>
    <cellStyle name="Total 2 3 2 4" xfId="10306" xr:uid="{69BAE4F5-A416-4E0D-A705-748490B97310}"/>
    <cellStyle name="Total 2 3 2 4 2" xfId="11852" xr:uid="{0433DBB6-E5AA-4219-84E4-89CF9EC07BE8}"/>
    <cellStyle name="Total 2 3 2 4 3" xfId="13125" xr:uid="{41CF19AC-8826-4A7F-91A4-EF0F9090E9D4}"/>
    <cellStyle name="Total 2 3 2 4 4" xfId="14317" xr:uid="{47B947DA-6E44-426E-817E-055000770681}"/>
    <cellStyle name="Total 2 3 2 5" xfId="10769" xr:uid="{D40385B5-53DA-4FF6-87EA-866358941480}"/>
    <cellStyle name="Total 2 3 3" xfId="9346" xr:uid="{2E3EAA87-31F0-4DF5-93C6-67940EC36D98}"/>
    <cellStyle name="Total 2 3 3 2" xfId="9847" xr:uid="{924C1D3B-5AB2-466F-A84E-C385B96599B4}"/>
    <cellStyle name="Total 2 3 3 2 2" xfId="11393" xr:uid="{CE70BBC5-3781-4A8C-8677-805312744134}"/>
    <cellStyle name="Total 2 3 3 2 3" xfId="12681" xr:uid="{DFF19ECB-9C4E-471A-BBFF-1ED040161CD2}"/>
    <cellStyle name="Total 2 3 3 2 4" xfId="13873" xr:uid="{AE5DA750-3DA2-4B08-A405-BE6EA143B6D7}"/>
    <cellStyle name="Total 2 3 3 3" xfId="10075" xr:uid="{9BE4AD44-3C5D-412F-83A5-FA83108E4CD1}"/>
    <cellStyle name="Total 2 3 3 3 2" xfId="11621" xr:uid="{D5B11072-3DDE-4F35-95E4-E336A05A7FD1}"/>
    <cellStyle name="Total 2 3 3 3 3" xfId="12894" xr:uid="{42376724-E45C-4C9A-8936-7234E222A233}"/>
    <cellStyle name="Total 2 3 3 3 4" xfId="14086" xr:uid="{59F5F1E6-2F63-49DC-ABDC-21340C961626}"/>
    <cellStyle name="Total 2 3 3 4" xfId="10356" xr:uid="{AFC43CBD-4189-4151-BACE-1969BC549EC4}"/>
    <cellStyle name="Total 2 3 3 4 2" xfId="11902" xr:uid="{FDB22AE0-A01E-4DCC-9CB2-25B95E749DC0}"/>
    <cellStyle name="Total 2 3 3 4 3" xfId="13175" xr:uid="{4FEEA055-ACF1-43AE-B0F5-9C77D37EDF29}"/>
    <cellStyle name="Total 2 3 3 4 4" xfId="14367" xr:uid="{955A5769-B438-4B6F-8E14-02CD3C2B2965}"/>
    <cellStyle name="Total 2 3 3 5" xfId="10904" xr:uid="{97AADF6B-44DB-4899-904C-ACEA9DCB59B8}"/>
    <cellStyle name="Total 2 3 3 6" xfId="12208" xr:uid="{3F423365-258C-4BCA-BC64-C0876EB4CD87}"/>
    <cellStyle name="Total 2 3 3 7" xfId="13400" xr:uid="{D6E9C713-19DC-4AE1-BABA-5354BCB6B3D2}"/>
    <cellStyle name="Total 2 3 4" xfId="9762" xr:uid="{22ED316F-47C2-41BB-BABE-7AC4DD4E7B9B}"/>
    <cellStyle name="Total 2 3 4 2" xfId="11308" xr:uid="{747C2518-54CC-437B-8E61-EAE9CBCF2440}"/>
    <cellStyle name="Total 2 3 4 3" xfId="12600" xr:uid="{EC8F4B05-222D-4E42-9C44-9F3EBF7B7C35}"/>
    <cellStyle name="Total 2 3 4 4" xfId="13792" xr:uid="{79EEE838-8CB6-488F-BE1B-4B756F8A4846}"/>
    <cellStyle name="Total 2 3 5" xfId="10305" xr:uid="{7D59BC8C-343D-4993-B09C-ED4F57686BA1}"/>
    <cellStyle name="Total 2 3 5 2" xfId="11851" xr:uid="{5D38E58B-3890-4C6D-8934-B34F6B6841A2}"/>
    <cellStyle name="Total 2 3 5 3" xfId="13124" xr:uid="{4156FC35-CBC3-4757-8F41-FBF48028C209}"/>
    <cellStyle name="Total 2 3 5 4" xfId="14316" xr:uid="{DFF1E9A0-7245-474D-9162-FEEFA6EF9657}"/>
    <cellStyle name="Total 2 3 6" xfId="10768" xr:uid="{CB5B072F-77E7-47DA-8E5A-2A9617F0AF55}"/>
    <cellStyle name="Total 2 4" xfId="9180" xr:uid="{CD525C89-5834-4A5C-96F2-1F35BA32F168}"/>
    <cellStyle name="Total 2 4 2" xfId="9181" xr:uid="{3CF327A3-43EA-4294-B4D3-BC7F9B305589}"/>
    <cellStyle name="Total 2 4 2 2" xfId="9464" xr:uid="{D96E86CA-27F1-4FB0-A565-2D2C45BCC6DB}"/>
    <cellStyle name="Total 2 4 2 2 2" xfId="9956" xr:uid="{61D3E84C-7805-4592-9BED-9FE7EF785830}"/>
    <cellStyle name="Total 2 4 2 2 2 2" xfId="11502" xr:uid="{7EB8EC50-B2A4-4ABE-BC31-B4C0C9493BF5}"/>
    <cellStyle name="Total 2 4 2 2 2 3" xfId="12790" xr:uid="{4B7F0233-EF04-4D56-AAE0-345F0DC9C1E8}"/>
    <cellStyle name="Total 2 4 2 2 2 4" xfId="13982" xr:uid="{9E163DA1-2CC1-4604-AF2B-5C71788E47D0}"/>
    <cellStyle name="Total 2 4 2 2 3" xfId="10184" xr:uid="{78673B3E-3BFD-4365-8ECF-09E7D14ED18D}"/>
    <cellStyle name="Total 2 4 2 2 3 2" xfId="11730" xr:uid="{D41CB908-EA21-4363-BD29-4594C54B6FA4}"/>
    <cellStyle name="Total 2 4 2 2 3 3" xfId="13003" xr:uid="{83010922-974A-4E6B-953F-7A506A37682A}"/>
    <cellStyle name="Total 2 4 2 2 3 4" xfId="14195" xr:uid="{7C9F13D5-9FAB-4DC5-8E01-5F30570714EC}"/>
    <cellStyle name="Total 2 4 2 2 4" xfId="10465" xr:uid="{DB43DFFE-C012-4EED-8397-11E8C9C04466}"/>
    <cellStyle name="Total 2 4 2 2 4 2" xfId="12011" xr:uid="{60ACBBCB-8FE0-45AE-B162-A9C7E114DF50}"/>
    <cellStyle name="Total 2 4 2 2 4 3" xfId="13284" xr:uid="{FE0B2A0D-7E8F-4930-A354-42C5748F0D88}"/>
    <cellStyle name="Total 2 4 2 2 4 4" xfId="14476" xr:uid="{52C5CC28-10A9-4BA0-9652-C48C46AE680D}"/>
    <cellStyle name="Total 2 4 2 2 5" xfId="11016" xr:uid="{92051AE9-756E-4FD9-8CAE-7DEC09F1ECCA}"/>
    <cellStyle name="Total 2 4 2 2 6" xfId="12317" xr:uid="{6985E12B-63DD-4472-86DA-3E441BBF7DEF}"/>
    <cellStyle name="Total 2 4 2 2 7" xfId="13509" xr:uid="{A5E25637-0496-43BE-8F1F-6B5899D21792}"/>
    <cellStyle name="Total 2 4 2 3" xfId="9759" xr:uid="{B4B9FE23-1B9D-442B-BDE7-C09956484C65}"/>
    <cellStyle name="Total 2 4 2 3 2" xfId="11305" xr:uid="{98605E79-7192-43C5-98EB-2C99F3DE2295}"/>
    <cellStyle name="Total 2 4 2 3 3" xfId="12597" xr:uid="{3C44A814-6850-4450-BC44-7B84660BB644}"/>
    <cellStyle name="Total 2 4 2 3 4" xfId="13789" xr:uid="{E88AA768-B48F-4406-8A5D-AB8FB2894D1E}"/>
    <cellStyle name="Total 2 4 2 4" xfId="10308" xr:uid="{743AD928-FD8B-4683-A52A-5A4E01CF3D1D}"/>
    <cellStyle name="Total 2 4 2 4 2" xfId="11854" xr:uid="{39EFCF3B-8F53-4940-B93E-283B1E9BF232}"/>
    <cellStyle name="Total 2 4 2 4 3" xfId="13127" xr:uid="{67EDFD8E-A63C-4AB8-81D9-376580B3B64A}"/>
    <cellStyle name="Total 2 4 2 4 4" xfId="14319" xr:uid="{A5CF0D6D-2A0C-4A82-9550-A41E9FC90632}"/>
    <cellStyle name="Total 2 4 2 5" xfId="10771" xr:uid="{94AAF0A2-237A-43E9-AADF-4F3DD128C86E}"/>
    <cellStyle name="Total 2 4 3" xfId="9388" xr:uid="{A2A6E31A-35A5-4AF1-A412-E8C28A732903}"/>
    <cellStyle name="Total 2 4 3 2" xfId="9886" xr:uid="{A37C4566-C0E2-4F5B-9DD9-A5A0D444DF4D}"/>
    <cellStyle name="Total 2 4 3 2 2" xfId="11432" xr:uid="{DA6EE536-1186-45E7-8ABE-57E098661D59}"/>
    <cellStyle name="Total 2 4 3 2 3" xfId="12720" xr:uid="{0B498C60-0CD8-470B-B445-474FB44428AD}"/>
    <cellStyle name="Total 2 4 3 2 4" xfId="13912" xr:uid="{410FB97B-3D25-457D-A165-D95373902AF5}"/>
    <cellStyle name="Total 2 4 3 3" xfId="10114" xr:uid="{9141B3EB-85E4-4DA3-B190-7E157169F6A1}"/>
    <cellStyle name="Total 2 4 3 3 2" xfId="11660" xr:uid="{C9ED7314-82B9-4453-BEC3-6736E01DE529}"/>
    <cellStyle name="Total 2 4 3 3 3" xfId="12933" xr:uid="{BD88DFF1-276E-469F-B221-854028C25A6C}"/>
    <cellStyle name="Total 2 4 3 3 4" xfId="14125" xr:uid="{C3E78CE7-94C4-4837-AC93-544EF8104944}"/>
    <cellStyle name="Total 2 4 3 4" xfId="10395" xr:uid="{25C6EE83-44F2-4450-8B02-A043ED5B7F4F}"/>
    <cellStyle name="Total 2 4 3 4 2" xfId="11941" xr:uid="{9D71A24A-E889-4A70-BFE4-D2ECDA8AA261}"/>
    <cellStyle name="Total 2 4 3 4 3" xfId="13214" xr:uid="{B64A2263-7982-4F18-AB65-ED5DB8238F3B}"/>
    <cellStyle name="Total 2 4 3 4 4" xfId="14406" xr:uid="{DDBB04E4-E065-4055-B8F6-DEB3DCAB1EA6}"/>
    <cellStyle name="Total 2 4 3 5" xfId="10944" xr:uid="{BDB5A822-D00A-4A21-B938-CA40111676B2}"/>
    <cellStyle name="Total 2 4 3 6" xfId="12247" xr:uid="{174677F5-9B96-4F04-9D21-554BA7C7B7AA}"/>
    <cellStyle name="Total 2 4 3 7" xfId="13439" xr:uid="{798B91F8-8547-4460-B9B9-BFC21667AA3A}"/>
    <cellStyle name="Total 2 4 4" xfId="9760" xr:uid="{F938FFD9-2898-4820-8C70-FBADEA76D90D}"/>
    <cellStyle name="Total 2 4 4 2" xfId="11306" xr:uid="{7D811AEE-93A9-4A2C-8AE5-B36E90C9DC28}"/>
    <cellStyle name="Total 2 4 4 3" xfId="12598" xr:uid="{63FF15D7-C59A-4095-9E40-734C902A7910}"/>
    <cellStyle name="Total 2 4 4 4" xfId="13790" xr:uid="{5B06AB5E-6038-4A5C-8E48-3B90FF6119B3}"/>
    <cellStyle name="Total 2 4 5" xfId="10307" xr:uid="{4E870DB4-231A-445C-AFFE-3D50618C1964}"/>
    <cellStyle name="Total 2 4 5 2" xfId="11853" xr:uid="{328433A4-1F20-43FA-B842-A26BA7AB8EDE}"/>
    <cellStyle name="Total 2 4 5 3" xfId="13126" xr:uid="{1E34BBAB-406F-4B58-9686-0FDF8E6A4083}"/>
    <cellStyle name="Total 2 4 5 4" xfId="14318" xr:uid="{BD7A17B3-7B1A-4D0D-9121-41C16949259D}"/>
    <cellStyle name="Total 2 4 6" xfId="10770" xr:uid="{45BCA915-4172-4089-9CF5-09D5DFFD1CDD}"/>
    <cellStyle name="Total 2 5" xfId="9182" xr:uid="{0E6F783D-DC19-4304-88F9-7B1A603DD038}"/>
    <cellStyle name="Total 2 5 2" xfId="9183" xr:uid="{7A7BAB36-80C4-4C35-BDAF-883EEDEA85B3}"/>
    <cellStyle name="Total 2 5 2 2" xfId="9524" xr:uid="{3AAFA8B1-1C98-402C-BF1C-20A56150F997}"/>
    <cellStyle name="Total 2 5 2 2 2" xfId="10013" xr:uid="{B6352E60-CB4A-4555-85C2-CBC0F384205F}"/>
    <cellStyle name="Total 2 5 2 2 2 2" xfId="11559" xr:uid="{0B6540CF-4D10-4822-AE19-5C960D7C80B9}"/>
    <cellStyle name="Total 2 5 2 2 2 3" xfId="12847" xr:uid="{C1DF22B4-48CD-4D9D-B06A-00BA81DE96E9}"/>
    <cellStyle name="Total 2 5 2 2 2 4" xfId="14039" xr:uid="{112A3310-36E8-44AC-9082-BD5E54AB12F3}"/>
    <cellStyle name="Total 2 5 2 2 3" xfId="10241" xr:uid="{18B74DD4-E5D4-496F-B834-52ADB9224AB7}"/>
    <cellStyle name="Total 2 5 2 2 3 2" xfId="11787" xr:uid="{422A8513-7D42-4DF6-891B-F119185A1903}"/>
    <cellStyle name="Total 2 5 2 2 3 3" xfId="13060" xr:uid="{EEFC7D59-5508-47E0-B122-22811224806E}"/>
    <cellStyle name="Total 2 5 2 2 3 4" xfId="14252" xr:uid="{BDAB125C-299C-4374-8A61-2DB6A3326E74}"/>
    <cellStyle name="Total 2 5 2 2 4" xfId="10522" xr:uid="{80BA407A-AA72-4B27-9E9A-006F7953A47A}"/>
    <cellStyle name="Total 2 5 2 2 4 2" xfId="12068" xr:uid="{EBF608FC-A5DE-4857-95F8-2DD97D437B1E}"/>
    <cellStyle name="Total 2 5 2 2 4 3" xfId="13341" xr:uid="{81071821-5484-4658-8ECF-8A42292A7AC4}"/>
    <cellStyle name="Total 2 5 2 2 4 4" xfId="14533" xr:uid="{ADDC5C4E-A9B3-4B09-9474-D54366A466C6}"/>
    <cellStyle name="Total 2 5 2 2 5" xfId="11075" xr:uid="{CEFC16B0-054F-478C-8018-E6BAEB30FEBF}"/>
    <cellStyle name="Total 2 5 2 2 6" xfId="12374" xr:uid="{44C56E57-EB84-44D9-A023-E63F2C9B738F}"/>
    <cellStyle name="Total 2 5 2 2 7" xfId="13566" xr:uid="{6424A29E-93CB-4976-B675-A2387B192A7E}"/>
    <cellStyle name="Total 2 5 2 3" xfId="9757" xr:uid="{B5E553B9-36A4-4465-9664-AD89A6EB0DC2}"/>
    <cellStyle name="Total 2 5 2 3 2" xfId="11303" xr:uid="{4A274671-E194-4128-B3A1-C6644C77F858}"/>
    <cellStyle name="Total 2 5 2 3 3" xfId="12595" xr:uid="{AE801F1E-CF53-4529-B5F9-605171AB9123}"/>
    <cellStyle name="Total 2 5 2 3 4" xfId="13787" xr:uid="{86EAAA78-B7D8-40EC-A458-10DC495D0835}"/>
    <cellStyle name="Total 2 5 2 4" xfId="10310" xr:uid="{90A09B7E-B6BA-4DCA-A4B5-63F6553D0E4A}"/>
    <cellStyle name="Total 2 5 2 4 2" xfId="11856" xr:uid="{303C509E-A550-438E-A274-FA181B8D5B59}"/>
    <cellStyle name="Total 2 5 2 4 3" xfId="13129" xr:uid="{BB4B67A4-5705-43FD-A733-D04A90CC7333}"/>
    <cellStyle name="Total 2 5 2 4 4" xfId="14321" xr:uid="{BA93A0A2-D770-43DE-8F8C-5F3176679202}"/>
    <cellStyle name="Total 2 5 2 5" xfId="10773" xr:uid="{FB119B9A-5885-4D17-8552-ED0A07F0FA3C}"/>
    <cellStyle name="Total 2 5 3" xfId="9440" xr:uid="{81101A45-B5BB-4AFA-B9ED-E37D46585E4B}"/>
    <cellStyle name="Total 2 5 3 2" xfId="9932" xr:uid="{835320C0-B11E-4DC4-9E40-B1AEEDF55030}"/>
    <cellStyle name="Total 2 5 3 2 2" xfId="11478" xr:uid="{ADF415C7-288E-4BE2-9235-504C068B2E4E}"/>
    <cellStyle name="Total 2 5 3 2 3" xfId="12766" xr:uid="{323A3245-BAE0-4B54-85CD-F7921B73AF80}"/>
    <cellStyle name="Total 2 5 3 2 4" xfId="13958" xr:uid="{A6D717C2-24D3-456B-9CDD-9B2E1E1E76D0}"/>
    <cellStyle name="Total 2 5 3 3" xfId="10160" xr:uid="{73016923-5B62-4D55-8AF3-FC006C59CCC7}"/>
    <cellStyle name="Total 2 5 3 3 2" xfId="11706" xr:uid="{96DA5DB8-1EF1-4538-9E2B-632EBB62B5E1}"/>
    <cellStyle name="Total 2 5 3 3 3" xfId="12979" xr:uid="{0214E294-9272-41D7-85AC-C3D4045E33B0}"/>
    <cellStyle name="Total 2 5 3 3 4" xfId="14171" xr:uid="{173D104C-C588-497F-B94A-EE77D4582E59}"/>
    <cellStyle name="Total 2 5 3 4" xfId="10441" xr:uid="{DFB036C3-B57A-4F3C-8DEA-E48E58C34453}"/>
    <cellStyle name="Total 2 5 3 4 2" xfId="11987" xr:uid="{57D053C8-CBD2-4CB7-A432-60E595E61EE4}"/>
    <cellStyle name="Total 2 5 3 4 3" xfId="13260" xr:uid="{B632FDAE-5352-4CFD-90C0-B47647C72FA5}"/>
    <cellStyle name="Total 2 5 3 4 4" xfId="14452" xr:uid="{8AB83CCC-DCDC-47F8-934C-669F1D7B44DC}"/>
    <cellStyle name="Total 2 5 3 5" xfId="10992" xr:uid="{81586CE4-F156-42B0-859B-D7846A3D9E5E}"/>
    <cellStyle name="Total 2 5 3 6" xfId="12293" xr:uid="{27467E48-7B89-4E10-B510-8F87FF8B767F}"/>
    <cellStyle name="Total 2 5 3 7" xfId="13485" xr:uid="{754119F2-A194-4FFA-B018-50DEC108540E}"/>
    <cellStyle name="Total 2 5 4" xfId="9758" xr:uid="{0D592244-8399-444C-AE26-2895EE015A99}"/>
    <cellStyle name="Total 2 5 4 2" xfId="11304" xr:uid="{87BC0620-3C90-40EB-A2F3-2D9D8687E5E9}"/>
    <cellStyle name="Total 2 5 4 3" xfId="12596" xr:uid="{2D786F89-DE72-4961-8E34-0F3BC042EFDA}"/>
    <cellStyle name="Total 2 5 4 4" xfId="13788" xr:uid="{DE28ADCB-F1A8-47CD-871B-1054CC03DF18}"/>
    <cellStyle name="Total 2 5 5" xfId="10309" xr:uid="{76F21344-8B84-46B0-AA55-FF82C4B99509}"/>
    <cellStyle name="Total 2 5 5 2" xfId="11855" xr:uid="{9F463FC7-8A83-49E5-AD6D-C4491E44A3C4}"/>
    <cellStyle name="Total 2 5 5 3" xfId="13128" xr:uid="{B65459BB-BA2C-4451-B403-47D1A40ADE4F}"/>
    <cellStyle name="Total 2 5 5 4" xfId="14320" xr:uid="{88908EE8-730C-427B-AC5D-5EE249F7E3E4}"/>
    <cellStyle name="Total 2 5 6" xfId="10772" xr:uid="{8D5F975A-88C0-445D-A0DF-CEC1FE5C80F4}"/>
    <cellStyle name="Total 2 6" xfId="9184" xr:uid="{9D003904-E9E0-4919-AFA6-5AC87F6F8731}"/>
    <cellStyle name="Total 2 6 2" xfId="9185" xr:uid="{45024050-656F-4A72-B6AC-A8D188AA6B8B}"/>
    <cellStyle name="Total 2 6 2 2" xfId="9347" xr:uid="{9EFB3162-AF84-460E-83EF-F420ADD1B47A}"/>
    <cellStyle name="Total 2 6 2 2 2" xfId="9848" xr:uid="{3FABB776-9D64-4800-98E3-0A1E68075B97}"/>
    <cellStyle name="Total 2 6 2 2 2 2" xfId="11394" xr:uid="{D55CF9DD-C9FC-462B-B0B2-48E927DB23C9}"/>
    <cellStyle name="Total 2 6 2 2 2 3" xfId="12682" xr:uid="{9EE3C8DD-A17A-466F-AEA6-7972921715D1}"/>
    <cellStyle name="Total 2 6 2 2 2 4" xfId="13874" xr:uid="{CEB4F31F-4D83-44F4-A983-7EFC3C07ACE0}"/>
    <cellStyle name="Total 2 6 2 2 3" xfId="10076" xr:uid="{B99DAB86-B1F9-4C3B-A25F-9B27B5700B09}"/>
    <cellStyle name="Total 2 6 2 2 3 2" xfId="11622" xr:uid="{6119FDBF-D981-48BA-9259-608F121E1226}"/>
    <cellStyle name="Total 2 6 2 2 3 3" xfId="12895" xr:uid="{9154EE9E-D106-42A1-A2ED-205698A2473F}"/>
    <cellStyle name="Total 2 6 2 2 3 4" xfId="14087" xr:uid="{1E86B5AF-05B6-46BE-A56A-82DE2C87C7FB}"/>
    <cellStyle name="Total 2 6 2 2 4" xfId="10357" xr:uid="{4265F672-0926-4599-8E43-F557FB464B94}"/>
    <cellStyle name="Total 2 6 2 2 4 2" xfId="11903" xr:uid="{9A7590A3-6C6E-483B-BDD2-9A418BA10A19}"/>
    <cellStyle name="Total 2 6 2 2 4 3" xfId="13176" xr:uid="{5E7A2785-0529-4F6E-BADE-0EFBFF14DA0E}"/>
    <cellStyle name="Total 2 6 2 2 4 4" xfId="14368" xr:uid="{C344D1C4-AAA1-4092-9BD7-DFDEF13A236E}"/>
    <cellStyle name="Total 2 6 2 2 5" xfId="10905" xr:uid="{4471132B-D311-4054-9C5A-731000D49723}"/>
    <cellStyle name="Total 2 6 2 2 6" xfId="12209" xr:uid="{A73421F5-A54C-4020-BB21-F36AF9AA304B}"/>
    <cellStyle name="Total 2 6 2 2 7" xfId="13401" xr:uid="{D8326104-BD12-48C7-8BA4-1C2FFC0C7C8F}"/>
    <cellStyle name="Total 2 6 2 3" xfId="9755" xr:uid="{BB7668C1-F8B4-4ADE-A9A8-57866974805D}"/>
    <cellStyle name="Total 2 6 2 3 2" xfId="11301" xr:uid="{5B2B53C2-8F21-4BBA-A955-8F0CECD810C0}"/>
    <cellStyle name="Total 2 6 2 3 3" xfId="12593" xr:uid="{4658ED76-B27F-4CCA-BFFD-C0B769ED4243}"/>
    <cellStyle name="Total 2 6 2 3 4" xfId="13785" xr:uid="{C6C8334C-A539-4937-85BD-7A0B4F69F3BB}"/>
    <cellStyle name="Total 2 6 2 4" xfId="10312" xr:uid="{A146A2D9-4037-488F-A1F8-9B2FC30B3C64}"/>
    <cellStyle name="Total 2 6 2 4 2" xfId="11858" xr:uid="{66250BE5-9585-40EC-84CC-DFF245BE2F5D}"/>
    <cellStyle name="Total 2 6 2 4 3" xfId="13131" xr:uid="{31ECE897-DE06-4BBF-8708-1667BD2B77AF}"/>
    <cellStyle name="Total 2 6 2 4 4" xfId="14323" xr:uid="{CBF63E44-0C66-4455-8924-1027C6D7C646}"/>
    <cellStyle name="Total 2 6 2 5" xfId="10775" xr:uid="{986E66B6-4698-4ECD-A6DD-981CD4185D02}"/>
    <cellStyle name="Total 2 6 3" xfId="9525" xr:uid="{F40A4565-0ADA-41EB-9C54-B014586D6F45}"/>
    <cellStyle name="Total 2 6 3 2" xfId="10014" xr:uid="{43E0AD34-2DFA-4A3E-886D-7F48FF7F82E3}"/>
    <cellStyle name="Total 2 6 3 2 2" xfId="11560" xr:uid="{02042F00-B484-4807-ABFF-90949E2246BA}"/>
    <cellStyle name="Total 2 6 3 2 3" xfId="12848" xr:uid="{14D2E4B4-5E7F-4DA4-A4F3-932C9245370A}"/>
    <cellStyle name="Total 2 6 3 2 4" xfId="14040" xr:uid="{4D60CD67-3740-4843-9DEE-C6CDE9794CB9}"/>
    <cellStyle name="Total 2 6 3 3" xfId="10242" xr:uid="{CB72EEA3-FE0D-4E2A-A80F-E349892CA44D}"/>
    <cellStyle name="Total 2 6 3 3 2" xfId="11788" xr:uid="{B6FF72C6-3571-4C42-91A1-C238E4BC8D50}"/>
    <cellStyle name="Total 2 6 3 3 3" xfId="13061" xr:uid="{0096F44E-C3B6-4B2B-9633-D0A10D8E394E}"/>
    <cellStyle name="Total 2 6 3 3 4" xfId="14253" xr:uid="{DAF22A30-B4FC-4C93-949C-0940FA1D2CCD}"/>
    <cellStyle name="Total 2 6 3 4" xfId="10523" xr:uid="{C0E2087E-EE64-4573-84AA-80294E35D413}"/>
    <cellStyle name="Total 2 6 3 4 2" xfId="12069" xr:uid="{6201D5DA-025E-4EA0-9D7B-72C8E3B4CC04}"/>
    <cellStyle name="Total 2 6 3 4 3" xfId="13342" xr:uid="{27827479-4E77-4D4C-B266-ADAFA85FA9BE}"/>
    <cellStyle name="Total 2 6 3 4 4" xfId="14534" xr:uid="{CCA3BEEB-EAC3-4A23-85B2-E248649509CB}"/>
    <cellStyle name="Total 2 6 3 5" xfId="11076" xr:uid="{5F9DE561-DB6B-49F8-A1EA-21859D685C6D}"/>
    <cellStyle name="Total 2 6 3 6" xfId="12375" xr:uid="{F6E017F2-6FC3-4138-941E-47F74CD74879}"/>
    <cellStyle name="Total 2 6 3 7" xfId="13567" xr:uid="{12DE12A0-9806-42E9-BBC6-43A5A94DD16C}"/>
    <cellStyle name="Total 2 6 4" xfId="9756" xr:uid="{B2E687B3-7B13-4520-91F5-FF53BB6E1762}"/>
    <cellStyle name="Total 2 6 4 2" xfId="11302" xr:uid="{2D5FB182-9E7A-4BB6-AA45-30B6CB1C33A9}"/>
    <cellStyle name="Total 2 6 4 3" xfId="12594" xr:uid="{1E320F6B-7C3A-4D44-AC6D-69B85117B818}"/>
    <cellStyle name="Total 2 6 4 4" xfId="13786" xr:uid="{7500A2B1-6EC5-4F0F-8287-0751BB93B6BA}"/>
    <cellStyle name="Total 2 6 5" xfId="10311" xr:uid="{3A183054-FACC-4F16-8EFD-1875EBC38632}"/>
    <cellStyle name="Total 2 6 5 2" xfId="11857" xr:uid="{81C688C5-F6B3-4B0B-BF4D-9BCE2F8243E8}"/>
    <cellStyle name="Total 2 6 5 3" xfId="13130" xr:uid="{9B570B84-C737-4823-AE6E-424ED8F1E590}"/>
    <cellStyle name="Total 2 6 5 4" xfId="14322" xr:uid="{D66962F9-0089-4F3E-A8C0-23DE59228E3E}"/>
    <cellStyle name="Total 2 6 6" xfId="10774" xr:uid="{B841A23C-D9B6-412D-8AAD-D12D47B50A10}"/>
    <cellStyle name="Total 3" xfId="9186" xr:uid="{64F69593-CD8F-4469-9D67-5ABCFBB2A924}"/>
    <cellStyle name="Total 3 2" xfId="9187" xr:uid="{C6E4CEFB-E565-4E31-97E1-CC126DF5F8B2}"/>
    <cellStyle name="Total 3 2 2" xfId="9389" xr:uid="{1D6C88B5-36D7-4694-BF07-2E3005D2297F}"/>
    <cellStyle name="Total 3 2 2 2" xfId="9887" xr:uid="{0BE4112B-5EA1-432D-A6F7-349CBBAEAF5E}"/>
    <cellStyle name="Total 3 2 2 2 2" xfId="11433" xr:uid="{A340469F-1CFA-47B6-B6D6-4F864F247D62}"/>
    <cellStyle name="Total 3 2 2 2 3" xfId="12721" xr:uid="{19FAB1A8-4406-4AE0-9D02-17927D15DC3D}"/>
    <cellStyle name="Total 3 2 2 2 4" xfId="13913" xr:uid="{E6A6CC75-1816-4045-B28A-EEA15F272607}"/>
    <cellStyle name="Total 3 2 2 3" xfId="10115" xr:uid="{E0E57A34-86B0-4674-9CC6-A6793F192F5C}"/>
    <cellStyle name="Total 3 2 2 3 2" xfId="11661" xr:uid="{0A7AEF32-9CB9-48AF-A3F0-8020B9B3BA6A}"/>
    <cellStyle name="Total 3 2 2 3 3" xfId="12934" xr:uid="{68CEB312-F694-4579-84E8-476FEE137686}"/>
    <cellStyle name="Total 3 2 2 3 4" xfId="14126" xr:uid="{E32BA50D-664B-4558-A478-EEDED5605469}"/>
    <cellStyle name="Total 3 2 2 4" xfId="10396" xr:uid="{7423C896-8776-4E0C-BBF0-324F8248825A}"/>
    <cellStyle name="Total 3 2 2 4 2" xfId="11942" xr:uid="{3C7D43AB-770A-463D-95BA-344D7F58E667}"/>
    <cellStyle name="Total 3 2 2 4 3" xfId="13215" xr:uid="{52094826-81B7-4952-80EA-B918F2862A8A}"/>
    <cellStyle name="Total 3 2 2 4 4" xfId="14407" xr:uid="{D4DECB92-BCE5-4431-9940-AFBA7C59363F}"/>
    <cellStyle name="Total 3 2 2 5" xfId="10945" xr:uid="{DE2CF320-D527-4646-A1CA-87A85339E7C7}"/>
    <cellStyle name="Total 3 2 2 6" xfId="12248" xr:uid="{42B3A4F2-3B38-4FA0-857A-62B3E889E706}"/>
    <cellStyle name="Total 3 2 2 7" xfId="13440" xr:uid="{C44EDA26-3469-4828-819A-D1E668A25FCD}"/>
    <cellStyle name="Total 3 2 3" xfId="9753" xr:uid="{30D62694-8570-4429-891D-22E663F1B268}"/>
    <cellStyle name="Total 3 2 3 2" xfId="11299" xr:uid="{C513C9C3-3E6F-4094-B22D-35D00AAC066B}"/>
    <cellStyle name="Total 3 2 3 3" xfId="12591" xr:uid="{E2B50549-AFC7-4760-A94C-08AC92C91037}"/>
    <cellStyle name="Total 3 2 3 4" xfId="13783" xr:uid="{AB6ACB0D-FAF8-433D-9F89-60E95A0B197F}"/>
    <cellStyle name="Total 3 2 4" xfId="10314" xr:uid="{9AFC9ACB-6B3A-44F8-983E-86205B9FA913}"/>
    <cellStyle name="Total 3 2 4 2" xfId="11860" xr:uid="{C67EEEEC-CC9F-4B3F-8761-43C8208DD895}"/>
    <cellStyle name="Total 3 2 4 3" xfId="13133" xr:uid="{FDA684FA-95B8-4CA4-B924-AE5BC2E7F92D}"/>
    <cellStyle name="Total 3 2 4 4" xfId="14325" xr:uid="{59E82C63-A228-4C69-B9AD-4B9CEECDFF5B}"/>
    <cellStyle name="Total 3 2 5" xfId="10777" xr:uid="{4F88963E-6C77-41DA-81B5-2824DD9DEA05}"/>
    <cellStyle name="Total 3 3" xfId="9412" xr:uid="{114127F3-AD93-4E0C-8088-DD5028FE31A5}"/>
    <cellStyle name="Total 3 3 2" xfId="9909" xr:uid="{C74D0F04-7161-4DD2-8520-5061B1FD1F38}"/>
    <cellStyle name="Total 3 3 2 2" xfId="11455" xr:uid="{433C04B5-9BD7-4E6F-96F8-02B70CFEBB15}"/>
    <cellStyle name="Total 3 3 2 3" xfId="12743" xr:uid="{9D5C0079-A133-4527-BD47-C1A8205C9F08}"/>
    <cellStyle name="Total 3 3 2 4" xfId="13935" xr:uid="{DAA26F6E-B080-4913-9B5E-88DCBED7E756}"/>
    <cellStyle name="Total 3 3 3" xfId="10137" xr:uid="{01236F6A-EB37-4EDA-8590-78A0542DFF50}"/>
    <cellStyle name="Total 3 3 3 2" xfId="11683" xr:uid="{F4F0A43F-F6F2-4427-93A4-17F8E642C058}"/>
    <cellStyle name="Total 3 3 3 3" xfId="12956" xr:uid="{CB71D94D-E1E4-49D2-A08E-03DC502F4B39}"/>
    <cellStyle name="Total 3 3 3 4" xfId="14148" xr:uid="{2D4AC0AE-2141-4D5F-BDE2-BFFF8622F55C}"/>
    <cellStyle name="Total 3 3 4" xfId="10418" xr:uid="{BD6B55A3-E299-4B5D-98C2-F44AC79CAA39}"/>
    <cellStyle name="Total 3 3 4 2" xfId="11964" xr:uid="{1D9E1930-D284-406E-8145-68F8F80E05D2}"/>
    <cellStyle name="Total 3 3 4 3" xfId="13237" xr:uid="{47B307CC-1C02-4C6F-8334-83D7D427827A}"/>
    <cellStyle name="Total 3 3 4 4" xfId="14429" xr:uid="{A9E000D0-0920-423E-B333-FF651D74E34F}"/>
    <cellStyle name="Total 3 3 5" xfId="10968" xr:uid="{CDD34EA6-34D5-4EA2-A831-7369CE91AF03}"/>
    <cellStyle name="Total 3 3 6" xfId="12270" xr:uid="{F81DFBB1-AF9B-4461-92A0-93B476EAEEEB}"/>
    <cellStyle name="Total 3 3 7" xfId="13462" xr:uid="{BE72539C-644F-4B22-A7CA-7DB3488735F2}"/>
    <cellStyle name="Total 3 4" xfId="9754" xr:uid="{61B397A0-FDF7-4395-97FA-483ECD7A2F60}"/>
    <cellStyle name="Total 3 4 2" xfId="11300" xr:uid="{6FC67549-DDF0-4771-BB07-1658A32A6B7D}"/>
    <cellStyle name="Total 3 4 3" xfId="12592" xr:uid="{A72039F6-7513-4F5A-B37C-8658CDE9FB8E}"/>
    <cellStyle name="Total 3 4 4" xfId="13784" xr:uid="{A0133596-1323-42D6-BEB8-0B988107656B}"/>
    <cellStyle name="Total 3 5" xfId="10313" xr:uid="{0455FDE7-8FBD-44D1-8D93-A38797479E43}"/>
    <cellStyle name="Total 3 5 2" xfId="11859" xr:uid="{441B6E5A-03C0-40D5-AB52-67DD039270FB}"/>
    <cellStyle name="Total 3 5 3" xfId="13132" xr:uid="{D57C52A5-CACC-4777-AEFC-D7470D66679C}"/>
    <cellStyle name="Total 3 5 4" xfId="14324" xr:uid="{1D5009EC-0C32-4A70-9E10-09B9C93CB122}"/>
    <cellStyle name="Total 3 6" xfId="10776" xr:uid="{BF2040D8-613F-4CAE-80FE-BB0FD1E3EDB0}"/>
    <cellStyle name="Total 4" xfId="9188" xr:uid="{402E395B-727D-40A7-92DE-0A8FE76CFC5E}"/>
    <cellStyle name="Total 4 2" xfId="9189" xr:uid="{B1280525-422D-46C5-8504-758B61D9BBE1}"/>
    <cellStyle name="Total 4 2 2" xfId="9317" xr:uid="{94DCA406-74BD-4266-9E61-7E58D3ECCDDB}"/>
    <cellStyle name="Total 4 2 2 2" xfId="9819" xr:uid="{9D49305A-5976-44B1-B1E3-8648A65D92E3}"/>
    <cellStyle name="Total 4 2 2 2 2" xfId="11365" xr:uid="{B8165A2D-F5DE-4DE7-8F26-F0125BF852F8}"/>
    <cellStyle name="Total 4 2 2 2 3" xfId="12653" xr:uid="{BD102675-A3B1-43AB-8755-FA5308604ED2}"/>
    <cellStyle name="Total 4 2 2 2 4" xfId="13845" xr:uid="{EFD6701C-4C61-4EFA-B317-668C80B8EDCD}"/>
    <cellStyle name="Total 4 2 2 3" xfId="9657" xr:uid="{D6004F56-FB0A-4E0E-9F9F-DE6F6D6367EA}"/>
    <cellStyle name="Total 4 2 2 3 2" xfId="11203" xr:uid="{ADF94DD8-B615-491D-AD87-271D58C4213D}"/>
    <cellStyle name="Total 4 2 2 3 3" xfId="12496" xr:uid="{8368171C-DE5A-4EAF-9E2C-FAB541B9ED83}"/>
    <cellStyle name="Total 4 2 2 3 4" xfId="13688" xr:uid="{3AC82827-C60F-440F-8FD7-8DDC878A2711}"/>
    <cellStyle name="Total 4 2 2 4" xfId="10328" xr:uid="{74DC1B9C-1DA9-47D0-B534-408982C6F988}"/>
    <cellStyle name="Total 4 2 2 4 2" xfId="11874" xr:uid="{3F402A60-6A4A-4F24-8BEE-375AB09734F2}"/>
    <cellStyle name="Total 4 2 2 4 3" xfId="13147" xr:uid="{A3B209C9-4F26-455A-A1D6-909E278A04F8}"/>
    <cellStyle name="Total 4 2 2 4 4" xfId="14339" xr:uid="{B9801E51-DD39-48F9-8623-A2D115236C15}"/>
    <cellStyle name="Total 4 2 2 5" xfId="10875" xr:uid="{455085EC-8512-4E9C-B02A-515FA7AC76E6}"/>
    <cellStyle name="Total 4 2 2 6" xfId="12180" xr:uid="{3A1F0DF5-05DE-4A55-AEB8-1640A8931CA2}"/>
    <cellStyle name="Total 4 2 2 7" xfId="13372" xr:uid="{BA516B3D-7624-4049-A4B9-4C99EBB8DBFD}"/>
    <cellStyle name="Total 4 2 3" xfId="9751" xr:uid="{A04D161B-670F-4E6A-BD1F-FD64A47E6AB0}"/>
    <cellStyle name="Total 4 2 3 2" xfId="11297" xr:uid="{438ADF1E-FD68-414B-8075-DF6F13AD7379}"/>
    <cellStyle name="Total 4 2 3 3" xfId="12589" xr:uid="{84942A6C-5983-4F5F-B370-CAE419667F57}"/>
    <cellStyle name="Total 4 2 3 4" xfId="13781" xr:uid="{691277CA-E863-49D2-B21D-40FDC05FF47E}"/>
    <cellStyle name="Total 4 2 4" xfId="10316" xr:uid="{78F4A934-C1CC-4673-9C8B-5EF354770B81}"/>
    <cellStyle name="Total 4 2 4 2" xfId="11862" xr:uid="{F82FCAE4-79E4-4D2B-9518-09E4106B397F}"/>
    <cellStyle name="Total 4 2 4 3" xfId="13135" xr:uid="{A8F4103C-6DAF-4DD4-B983-BEBA0B8563CD}"/>
    <cellStyle name="Total 4 2 4 4" xfId="14327" xr:uid="{45CCDDB5-DA39-4E06-BA04-839B1215C5A5}"/>
    <cellStyle name="Total 4 2 5" xfId="10779" xr:uid="{BADE773C-59CB-48B2-8509-FC1D3558A226}"/>
    <cellStyle name="Total 4 3" xfId="9478" xr:uid="{0567E490-00D1-486F-942E-7EF71909F4F1}"/>
    <cellStyle name="Total 4 3 2" xfId="9970" xr:uid="{6B52458A-DC09-4899-B862-935D1C9394C3}"/>
    <cellStyle name="Total 4 3 2 2" xfId="11516" xr:uid="{B1D25BEC-6895-4822-A610-CE99DD8898E4}"/>
    <cellStyle name="Total 4 3 2 3" xfId="12804" xr:uid="{46653915-2EDF-4F54-83E9-EDF3A636E312}"/>
    <cellStyle name="Total 4 3 2 4" xfId="13996" xr:uid="{28068011-225F-448B-9154-016164CBEC6A}"/>
    <cellStyle name="Total 4 3 3" xfId="10198" xr:uid="{07AED5C9-789A-4782-81A5-F6208DA70275}"/>
    <cellStyle name="Total 4 3 3 2" xfId="11744" xr:uid="{78EC607D-9CA2-416F-AE3C-5ADEF6B3AFB0}"/>
    <cellStyle name="Total 4 3 3 3" xfId="13017" xr:uid="{D905074C-E72F-4790-9187-32BF0FA20B84}"/>
    <cellStyle name="Total 4 3 3 4" xfId="14209" xr:uid="{6D6C2F3E-D8A0-4350-83B4-D7E8F08A09AF}"/>
    <cellStyle name="Total 4 3 4" xfId="10479" xr:uid="{79C58FF1-0213-4B44-A6C0-6CFB73AE5D68}"/>
    <cellStyle name="Total 4 3 4 2" xfId="12025" xr:uid="{0A808F30-6CF4-441D-90D2-40D8AE5CD5E8}"/>
    <cellStyle name="Total 4 3 4 3" xfId="13298" xr:uid="{DE32F3F0-2A80-453A-8148-1E332F8D4BA3}"/>
    <cellStyle name="Total 4 3 4 4" xfId="14490" xr:uid="{1ADBE8DD-9F6E-4146-85F5-8D664A07E888}"/>
    <cellStyle name="Total 4 3 5" xfId="11030" xr:uid="{51150298-4DCA-4976-95D5-772ECCEACD81}"/>
    <cellStyle name="Total 4 3 6" xfId="12331" xr:uid="{BE754B70-FDEE-49A4-BB45-8E04F8752182}"/>
    <cellStyle name="Total 4 3 7" xfId="13523" xr:uid="{89D08EDE-DB00-4B98-AB18-EAC9AE78E0E7}"/>
    <cellStyle name="Total 4 4" xfId="9752" xr:uid="{CD338E10-E8CC-40D3-9259-A3698CA7790E}"/>
    <cellStyle name="Total 4 4 2" xfId="11298" xr:uid="{2E843ECB-E5BC-46E3-AC02-32BD4FDE2062}"/>
    <cellStyle name="Total 4 4 3" xfId="12590" xr:uid="{EB638282-59A5-421B-AF2B-35984E5A9E85}"/>
    <cellStyle name="Total 4 4 4" xfId="13782" xr:uid="{AD850E74-70C6-45C0-85FB-4CF5BE2DB557}"/>
    <cellStyle name="Total 4 5" xfId="10315" xr:uid="{14ABA45F-1C0E-4428-8AA3-CBAF18ACD53A}"/>
    <cellStyle name="Total 4 5 2" xfId="11861" xr:uid="{6C6874EA-A810-4585-B1EB-44EEDF893D81}"/>
    <cellStyle name="Total 4 5 3" xfId="13134" xr:uid="{6C8E4E31-6C7E-4A24-B108-50A914DDB6A9}"/>
    <cellStyle name="Total 4 5 4" xfId="14326" xr:uid="{FFE2D605-C06C-438C-A8CC-49B64252FE03}"/>
    <cellStyle name="Total 4 6" xfId="10778" xr:uid="{8363D7D8-CEC0-4975-BF4E-40104A2076B2}"/>
    <cellStyle name="Total 5" xfId="9190" xr:uid="{67397CAE-89E2-45C0-A1B4-163536FCAA3F}"/>
    <cellStyle name="Total 5 2" xfId="9191" xr:uid="{6DB9F31E-D46B-49A0-9CF8-10988B14B1D4}"/>
    <cellStyle name="Total 5 2 2" xfId="9330" xr:uid="{4A247639-AD7F-4C2B-845B-09C32A85CA8E}"/>
    <cellStyle name="Total 5 2 2 2" xfId="9831" xr:uid="{A39A1AEF-7C09-495B-9E48-18425BFA408C}"/>
    <cellStyle name="Total 5 2 2 2 2" xfId="11377" xr:uid="{F2D017FC-8DAC-400D-9569-F873AECFBC48}"/>
    <cellStyle name="Total 5 2 2 2 3" xfId="12665" xr:uid="{3DF5F7DC-C653-421C-A1CC-4E0B12124274}"/>
    <cellStyle name="Total 5 2 2 2 4" xfId="13857" xr:uid="{ED79BC5E-7347-4B53-AF7B-2C906D00F000}"/>
    <cellStyle name="Total 5 2 2 3" xfId="10059" xr:uid="{E30831DF-03EF-4DD9-B946-3EC2049E67A2}"/>
    <cellStyle name="Total 5 2 2 3 2" xfId="11605" xr:uid="{DE29439C-A3AF-4A11-A301-AD3E26CF5C8F}"/>
    <cellStyle name="Total 5 2 2 3 3" xfId="12878" xr:uid="{084471F1-BA47-4456-B18E-9D4363B3A148}"/>
    <cellStyle name="Total 5 2 2 3 4" xfId="14070" xr:uid="{62F50CBC-406E-4E77-A576-48290A89F5BD}"/>
    <cellStyle name="Total 5 2 2 4" xfId="10340" xr:uid="{E4DACC92-89AB-42E8-A56B-643885D2BAB0}"/>
    <cellStyle name="Total 5 2 2 4 2" xfId="11886" xr:uid="{3E7B6AB1-3D46-43FB-9F44-AB75785827B4}"/>
    <cellStyle name="Total 5 2 2 4 3" xfId="13159" xr:uid="{3FE432F1-E3E5-41B0-96B7-4942A1296F0B}"/>
    <cellStyle name="Total 5 2 2 4 4" xfId="14351" xr:uid="{F0CC83BE-FF52-4ECC-9B25-2782A85376D7}"/>
    <cellStyle name="Total 5 2 2 5" xfId="10888" xr:uid="{CF499EFE-8E69-47CA-B872-5CF146EADF02}"/>
    <cellStyle name="Total 5 2 2 6" xfId="12192" xr:uid="{DF564ACD-991E-4D52-B719-CF2C63679DC9}"/>
    <cellStyle name="Total 5 2 2 7" xfId="13384" xr:uid="{F744AB12-C4CD-461E-8A83-57C8FB464EB7}"/>
    <cellStyle name="Total 5 2 3" xfId="9749" xr:uid="{59505A33-E03C-416D-B792-DFB148F62E56}"/>
    <cellStyle name="Total 5 2 3 2" xfId="11295" xr:uid="{81990726-D399-4D1A-B7AA-8560AA422EA1}"/>
    <cellStyle name="Total 5 2 3 3" xfId="12587" xr:uid="{28E1C53E-5DBC-4266-AFA5-118AF10294DE}"/>
    <cellStyle name="Total 5 2 3 4" xfId="13779" xr:uid="{364CAADF-9D01-44B5-BBEC-2163E11A46E6}"/>
    <cellStyle name="Total 5 2 4" xfId="10318" xr:uid="{8E9B776F-AFD6-42D5-AC3B-8EA606670924}"/>
    <cellStyle name="Total 5 2 4 2" xfId="11864" xr:uid="{CB820959-A50D-4BB7-A4FB-72E612B461BE}"/>
    <cellStyle name="Total 5 2 4 3" xfId="13137" xr:uid="{C3B52478-23E7-4044-BB1E-8ED18E7CB6B1}"/>
    <cellStyle name="Total 5 2 4 4" xfId="14329" xr:uid="{AF320B5B-6CA0-49CF-8D70-413A56E7A974}"/>
    <cellStyle name="Total 5 2 5" xfId="10781" xr:uid="{42A0DED9-6C50-4E7E-A9A7-11EFE3C5B4D7}"/>
    <cellStyle name="Total 5 3" xfId="9367" xr:uid="{F39CB8BC-2A33-4DEB-9EC7-F927F8A1511E}"/>
    <cellStyle name="Total 5 3 2" xfId="9868" xr:uid="{2524644E-43D0-4911-B50C-B138C8E86284}"/>
    <cellStyle name="Total 5 3 2 2" xfId="11414" xr:uid="{D0B66536-6E36-4855-B27D-A3CB32474214}"/>
    <cellStyle name="Total 5 3 2 3" xfId="12702" xr:uid="{F41A3CA2-DF0E-4049-92C5-E7B9419CD520}"/>
    <cellStyle name="Total 5 3 2 4" xfId="13894" xr:uid="{D14CF657-94D3-4657-976A-1C92C94E2DED}"/>
    <cellStyle name="Total 5 3 3" xfId="10096" xr:uid="{BA96BAA2-3FEF-4B1E-86CA-A4570F7434F9}"/>
    <cellStyle name="Total 5 3 3 2" xfId="11642" xr:uid="{B666E576-7BB8-445C-AA49-2FE6FA679F2A}"/>
    <cellStyle name="Total 5 3 3 3" xfId="12915" xr:uid="{00377EA7-97DF-4C43-B42F-474C9DEEC55A}"/>
    <cellStyle name="Total 5 3 3 4" xfId="14107" xr:uid="{56C41E58-35F8-4EED-A5F5-9F2DCBBACA09}"/>
    <cellStyle name="Total 5 3 4" xfId="10377" xr:uid="{61934BEB-BC55-4B8C-B54A-FB71CD6E0B6F}"/>
    <cellStyle name="Total 5 3 4 2" xfId="11923" xr:uid="{C914EEFE-07C7-40D7-A9FC-98109805388E}"/>
    <cellStyle name="Total 5 3 4 3" xfId="13196" xr:uid="{798C5BD4-07FC-4478-8A67-F2647F9185A6}"/>
    <cellStyle name="Total 5 3 4 4" xfId="14388" xr:uid="{00313E4B-82E2-4840-B725-BDFB7293E811}"/>
    <cellStyle name="Total 5 3 5" xfId="10925" xr:uid="{438DFAA1-B3E7-4526-ADED-7EA89AC8A8A3}"/>
    <cellStyle name="Total 5 3 6" xfId="12229" xr:uid="{342BAEE7-40A5-4FEB-B273-0DBFEB299FEF}"/>
    <cellStyle name="Total 5 3 7" xfId="13421" xr:uid="{12863534-037F-45E1-8CD5-013825EF48DB}"/>
    <cellStyle name="Total 5 4" xfId="9750" xr:uid="{B9265744-5EA4-4C4F-80D5-C4654670B449}"/>
    <cellStyle name="Total 5 4 2" xfId="11296" xr:uid="{D3164F6C-F502-491D-9708-4DA53F01F81F}"/>
    <cellStyle name="Total 5 4 3" xfId="12588" xr:uid="{0B560962-44C0-4A0B-8787-311AD9D9CFC4}"/>
    <cellStyle name="Total 5 4 4" xfId="13780" xr:uid="{0BB5580A-64E5-4169-BB7F-0078CEAE8770}"/>
    <cellStyle name="Total 5 5" xfId="10317" xr:uid="{86509AD5-054A-4DED-8512-3A01CF2F9117}"/>
    <cellStyle name="Total 5 5 2" xfId="11863" xr:uid="{796DB787-D19F-445A-B932-02051B73BBFA}"/>
    <cellStyle name="Total 5 5 3" xfId="13136" xr:uid="{9FD462A0-A6FA-4430-9818-3C60AE55633F}"/>
    <cellStyle name="Total 5 5 4" xfId="14328" xr:uid="{7A5E84CB-4335-4E5E-A4DB-79B7794C0701}"/>
    <cellStyle name="Total 5 6" xfId="10780" xr:uid="{2B8D895F-AFAB-4A8F-9F3C-6F387B16F103}"/>
    <cellStyle name="Total 6" xfId="9192" xr:uid="{6F510BE9-77FE-4715-AB0A-63E574C2090F}"/>
    <cellStyle name="Total 6 2" xfId="9193" xr:uid="{0B6D262A-1BDE-42DA-94AC-C6C4619BC282}"/>
    <cellStyle name="Total 6 2 2" xfId="9502" xr:uid="{1D86D3A8-10FA-4248-95D5-8FB38BE44C9E}"/>
    <cellStyle name="Total 6 2 2 2" xfId="9992" xr:uid="{E73D5832-C905-4C4D-8029-73596A74675F}"/>
    <cellStyle name="Total 6 2 2 2 2" xfId="11538" xr:uid="{CCD8F324-F153-483D-8123-7FA2EE9F0D19}"/>
    <cellStyle name="Total 6 2 2 2 3" xfId="12826" xr:uid="{1B50AD84-C008-4223-B29E-147648C71042}"/>
    <cellStyle name="Total 6 2 2 2 4" xfId="14018" xr:uid="{F7E0E1DC-5EB4-403A-A8C9-7418186F8541}"/>
    <cellStyle name="Total 6 2 2 3" xfId="10220" xr:uid="{250A093E-B6F1-40BE-9357-E3A9D937307B}"/>
    <cellStyle name="Total 6 2 2 3 2" xfId="11766" xr:uid="{C5620642-0FDF-4006-8B0C-461CFE106BDC}"/>
    <cellStyle name="Total 6 2 2 3 3" xfId="13039" xr:uid="{7E6C42EF-967F-4FFE-8F96-C2CFB651BD73}"/>
    <cellStyle name="Total 6 2 2 3 4" xfId="14231" xr:uid="{63289A9D-56BD-4287-A57D-80F631C8912F}"/>
    <cellStyle name="Total 6 2 2 4" xfId="10501" xr:uid="{FD4C4876-72A4-49B9-8DD2-457024E16CF5}"/>
    <cellStyle name="Total 6 2 2 4 2" xfId="12047" xr:uid="{E1310D2B-A211-4053-9252-0832500D21BC}"/>
    <cellStyle name="Total 6 2 2 4 3" xfId="13320" xr:uid="{846C776E-4D9C-41B2-87C0-B12A79A0A543}"/>
    <cellStyle name="Total 6 2 2 4 4" xfId="14512" xr:uid="{2EB82BA1-700B-4114-A4F5-1E4A7FF5FACD}"/>
    <cellStyle name="Total 6 2 2 5" xfId="11054" xr:uid="{1031DBE6-8E75-44DC-BC13-95FF9A585436}"/>
    <cellStyle name="Total 6 2 2 6" xfId="12353" xr:uid="{A9706D5C-3F6F-43C1-BED1-D535C982C3A9}"/>
    <cellStyle name="Total 6 2 2 7" xfId="13545" xr:uid="{11601ED2-1394-420F-B54D-C6A113ED1E9F}"/>
    <cellStyle name="Total 6 2 3" xfId="9747" xr:uid="{60371921-277E-42BB-A27E-E80C9A10A4B8}"/>
    <cellStyle name="Total 6 2 3 2" xfId="11293" xr:uid="{170979CB-B808-4786-8568-349C324B08D9}"/>
    <cellStyle name="Total 6 2 3 3" xfId="12585" xr:uid="{7B93568D-1536-4CDD-9077-08504C879CF1}"/>
    <cellStyle name="Total 6 2 3 4" xfId="13777" xr:uid="{E620122A-FAE6-48F8-BFCA-78759C5664CC}"/>
    <cellStyle name="Total 6 2 4" xfId="10320" xr:uid="{AF885AD6-8F7C-4125-ACFF-C86280EBE083}"/>
    <cellStyle name="Total 6 2 4 2" xfId="11866" xr:uid="{3825EB5F-7199-4D15-8A7A-A9FA9DDD046C}"/>
    <cellStyle name="Total 6 2 4 3" xfId="13139" xr:uid="{13AFC129-D1B7-44DF-9917-99CCF238CEEB}"/>
    <cellStyle name="Total 6 2 4 4" xfId="14331" xr:uid="{8ADF122A-918E-41F1-8C05-01C1C6452BDD}"/>
    <cellStyle name="Total 6 2 5" xfId="10783" xr:uid="{6F4926A9-5696-455B-A0D3-81D3AF5EE671}"/>
    <cellStyle name="Total 6 3" xfId="9501" xr:uid="{EA01D5AE-E99B-458F-970B-47BB6B23BA93}"/>
    <cellStyle name="Total 6 3 2" xfId="9991" xr:uid="{588B4EE5-0256-4C24-B47C-D0CE2B4A7EF8}"/>
    <cellStyle name="Total 6 3 2 2" xfId="11537" xr:uid="{DB6B9BDF-DF84-46E9-BFEF-F7842B774D98}"/>
    <cellStyle name="Total 6 3 2 3" xfId="12825" xr:uid="{F6A5B786-C1A1-4201-A2CA-0FEB40EB041C}"/>
    <cellStyle name="Total 6 3 2 4" xfId="14017" xr:uid="{4E938ABF-0314-47B9-B69C-7983F1F451A5}"/>
    <cellStyle name="Total 6 3 3" xfId="10219" xr:uid="{76D15F53-6283-46F8-885B-55170FF9A64B}"/>
    <cellStyle name="Total 6 3 3 2" xfId="11765" xr:uid="{09F9565D-58C1-4D5E-96A4-1BA7E92F9BD9}"/>
    <cellStyle name="Total 6 3 3 3" xfId="13038" xr:uid="{4BEB4D09-740B-4B62-BA5B-EC6B38E20B28}"/>
    <cellStyle name="Total 6 3 3 4" xfId="14230" xr:uid="{D5F74F27-B4E3-4263-B310-30888BFD0337}"/>
    <cellStyle name="Total 6 3 4" xfId="10500" xr:uid="{427BE24E-EE08-4A67-B332-EF68F899205F}"/>
    <cellStyle name="Total 6 3 4 2" xfId="12046" xr:uid="{FF574CAB-E70E-4864-9390-9EF9E27546FA}"/>
    <cellStyle name="Total 6 3 4 3" xfId="13319" xr:uid="{A9CB5586-9094-4E67-9052-748C87905626}"/>
    <cellStyle name="Total 6 3 4 4" xfId="14511" xr:uid="{A3F353A9-7E82-4A99-89D8-43704EF0CF97}"/>
    <cellStyle name="Total 6 3 5" xfId="11053" xr:uid="{F72D574F-413B-4756-A8FD-F582E1D13CB2}"/>
    <cellStyle name="Total 6 3 6" xfId="12352" xr:uid="{C236E2F4-08E9-4A84-8404-C7069705DFD7}"/>
    <cellStyle name="Total 6 3 7" xfId="13544" xr:uid="{CF5B9C85-20E0-4727-B896-3913F6E4A303}"/>
    <cellStyle name="Total 6 4" xfId="9748" xr:uid="{F89BF240-A939-4084-8EED-A943A74151EE}"/>
    <cellStyle name="Total 6 4 2" xfId="11294" xr:uid="{1DFDC246-C8FD-4A16-8909-F26ABA3F6BEA}"/>
    <cellStyle name="Total 6 4 3" xfId="12586" xr:uid="{8BADE30D-E45F-4987-B115-6C0E76BAF71B}"/>
    <cellStyle name="Total 6 4 4" xfId="13778" xr:uid="{AC3D7911-0304-487C-AF1A-C08FEAE41E8B}"/>
    <cellStyle name="Total 6 5" xfId="10319" xr:uid="{94FD5626-B19E-4199-81A8-1569CEEC0ADD}"/>
    <cellStyle name="Total 6 5 2" xfId="11865" xr:uid="{184F0D41-68B7-41B2-BAF9-655B8EB9CCB7}"/>
    <cellStyle name="Total 6 5 3" xfId="13138" xr:uid="{6ACD48AB-CD89-41C7-A27E-3E9C07BC88E6}"/>
    <cellStyle name="Total 6 5 4" xfId="14330" xr:uid="{DA8BEAC0-AE2D-4343-9FEB-E27F594F118A}"/>
    <cellStyle name="Total 6 6" xfId="10782" xr:uid="{72225CE1-6E8A-47C8-8C92-3EC70AB23EA3}"/>
    <cellStyle name="Tusental (0)_pldt" xfId="9194" xr:uid="{20EE4565-358A-4707-BFFA-A6975B2486D5}"/>
    <cellStyle name="Tusental_pldt" xfId="9195" xr:uid="{91F8C353-6533-4973-9417-09E555D4D226}"/>
    <cellStyle name="Update" xfId="9196" xr:uid="{806ADAC7-86F1-470B-B282-07F8FD7FD6C5}"/>
    <cellStyle name="Valuta (0)_pldt" xfId="9197" xr:uid="{ED553838-43CB-4EFD-BE4E-4E5B8F68FFB3}"/>
    <cellStyle name="Valuta_pldt" xfId="9198" xr:uid="{D2D1874D-B6F4-400F-8C5D-4DF79FB474F3}"/>
    <cellStyle name="VT Total" xfId="9199" xr:uid="{59854089-AE91-43C0-9536-135755A59A7E}"/>
    <cellStyle name="Warning Text 2 2" xfId="9200" xr:uid="{08F8A034-A50D-46A1-A51F-8022B3AB05CE}"/>
    <cellStyle name="Warning Text 2 3" xfId="9201" xr:uid="{1A1D3809-83F0-43AC-9D7E-7B78C858AB32}"/>
    <cellStyle name="Warning Text 2 4" xfId="9202" xr:uid="{9BC44498-D480-4D49-86D9-25B2790C148E}"/>
    <cellStyle name="Warning Text 2 5" xfId="9203" xr:uid="{2342E38D-0B1D-482C-A15A-AF34F261D591}"/>
    <cellStyle name="Warning Text 2 6" xfId="9204" xr:uid="{E883806F-FE46-44B0-B1C3-91F28639ABAB}"/>
    <cellStyle name="Warning Text 3" xfId="9205" xr:uid="{110A70F8-9B1B-4957-83BB-6FF6DE0022EC}"/>
    <cellStyle name="Warning Text 4" xfId="9206" xr:uid="{EA631D9C-8D35-4A39-B0A1-C682A8292554}"/>
    <cellStyle name="Warning Text 5" xfId="9207" xr:uid="{906425CB-9B5A-42B8-857E-CCAA45A1724C}"/>
    <cellStyle name="Warning Text 6" xfId="9208" xr:uid="{6C92AAFA-65C3-495B-A63C-55C5C1909031}"/>
    <cellStyle name="عملة [0]" xfId="9209" xr:uid="{74CC6A1A-B25C-4435-92D5-E092A0FC63FC}"/>
    <cellStyle name="فاصلة [0]" xfId="9210" xr:uid="{AABB45AB-EB95-44BA-B893-F91E4C7B45BF}"/>
    <cellStyle name="千位分隔 2" xfId="4473" xr:uid="{C69169BE-C31F-4883-BCDE-B32888E86E25}"/>
    <cellStyle name="千位分隔 2 2" xfId="7313" xr:uid="{9108119E-4A54-4D66-BA6F-EECAFECC84BD}"/>
    <cellStyle name="常规 2" xfId="4474" xr:uid="{F04EDB1B-6DBB-4F8E-BFFA-742871092D8A}"/>
    <cellStyle name="常规 2 2" xfId="7314" xr:uid="{6EACE64E-61F3-4E7A-8906-BF13B577B24A}"/>
    <cellStyle name="常规 2 3" xfId="9211" xr:uid="{3DD2BD5C-64BE-4156-A277-0ED40A335C8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C07D962A-FA8A-4D28-BF21-5FAFC7D5986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FF32FA95-3C08-4807-A482-6198692CBE8E}">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view="pageBreakPreview" topLeftCell="A11" zoomScaleNormal="100" zoomScaleSheetLayoutView="100" workbookViewId="0">
      <selection activeCell="D24" sqref="D24"/>
    </sheetView>
  </sheetViews>
  <sheetFormatPr baseColWidth="10" defaultColWidth="8.83203125" defaultRowHeight="15"/>
  <cols>
    <col min="1" max="1" width="8.1640625" customWidth="1"/>
    <col min="2" max="2" width="23.33203125" customWidth="1"/>
    <col min="3" max="3" width="50.83203125" customWidth="1"/>
    <col min="4" max="4" width="32.6640625" customWidth="1"/>
    <col min="5" max="5" width="56.5" customWidth="1"/>
  </cols>
  <sheetData>
    <row r="1" spans="1:5" ht="27" customHeight="1">
      <c r="A1" s="412"/>
      <c r="B1" s="454" t="s">
        <v>96</v>
      </c>
      <c r="C1" s="454"/>
      <c r="D1" s="454"/>
    </row>
    <row r="2" spans="1:5" ht="32.5" customHeight="1">
      <c r="A2" s="412"/>
      <c r="B2" s="413" t="s">
        <v>127</v>
      </c>
      <c r="C2" s="455" t="s">
        <v>126</v>
      </c>
      <c r="D2" s="456"/>
    </row>
    <row r="3" spans="1:5" ht="28.75" customHeight="1">
      <c r="A3" s="412"/>
      <c r="B3" s="413" t="s">
        <v>128</v>
      </c>
      <c r="C3" s="455" t="s">
        <v>316</v>
      </c>
      <c r="D3" s="456"/>
    </row>
    <row r="4" spans="1:5" ht="16.75" customHeight="1">
      <c r="A4" s="412"/>
      <c r="B4" s="413" t="s">
        <v>129</v>
      </c>
      <c r="C4" s="455" t="s">
        <v>631</v>
      </c>
      <c r="D4" s="456"/>
    </row>
    <row r="5" spans="1:5" ht="25.75" customHeight="1">
      <c r="A5" s="412"/>
      <c r="B5" s="413" t="s">
        <v>130</v>
      </c>
      <c r="C5" s="455" t="s">
        <v>315</v>
      </c>
      <c r="D5" s="456"/>
    </row>
    <row r="6" spans="1:5" ht="40.25" customHeight="1">
      <c r="A6" s="412"/>
      <c r="B6" s="457" t="s">
        <v>308</v>
      </c>
      <c r="C6" s="457"/>
      <c r="D6" s="457"/>
    </row>
    <row r="7" spans="1:5" ht="40.25" customHeight="1">
      <c r="A7" s="412"/>
      <c r="B7" s="457" t="s">
        <v>309</v>
      </c>
      <c r="C7" s="457"/>
      <c r="D7" s="457"/>
    </row>
    <row r="8" spans="1:5" ht="77" customHeight="1">
      <c r="A8" s="412"/>
      <c r="B8" s="439" t="s">
        <v>637</v>
      </c>
      <c r="C8" s="459"/>
      <c r="D8" s="459"/>
    </row>
    <row r="9" spans="1:5" ht="18">
      <c r="A9" s="412"/>
      <c r="B9" s="458" t="s">
        <v>0</v>
      </c>
      <c r="C9" s="458"/>
      <c r="D9" s="458"/>
    </row>
    <row r="10" spans="1:5" ht="16">
      <c r="A10" s="412"/>
      <c r="B10" s="414" t="s">
        <v>1</v>
      </c>
      <c r="C10" s="414" t="s">
        <v>2</v>
      </c>
      <c r="D10" s="414" t="s">
        <v>628</v>
      </c>
    </row>
    <row r="11" spans="1:5" ht="16">
      <c r="A11" s="412"/>
      <c r="B11" s="444">
        <v>1</v>
      </c>
      <c r="C11" s="415" t="s">
        <v>86</v>
      </c>
      <c r="D11" s="445">
        <f>Preliminaries!F21</f>
        <v>0</v>
      </c>
    </row>
    <row r="12" spans="1:5" ht="16">
      <c r="A12" s="412"/>
      <c r="B12" s="444">
        <v>2</v>
      </c>
      <c r="C12" s="416" t="s">
        <v>295</v>
      </c>
      <c r="D12" s="445">
        <f>' Parking'!F13</f>
        <v>0</v>
      </c>
    </row>
    <row r="13" spans="1:5" ht="16">
      <c r="A13" s="412"/>
      <c r="B13" s="444">
        <v>3</v>
      </c>
      <c r="C13" s="416" t="s">
        <v>589</v>
      </c>
      <c r="D13" s="445">
        <f>Waterway!F10</f>
        <v>0</v>
      </c>
    </row>
    <row r="14" spans="1:5" ht="16">
      <c r="A14" s="412"/>
      <c r="B14" s="444">
        <v>4</v>
      </c>
      <c r="C14" s="416" t="s">
        <v>314</v>
      </c>
      <c r="D14" s="446">
        <f>'Entrance Gate'!F66</f>
        <v>0</v>
      </c>
      <c r="E14" s="417"/>
    </row>
    <row r="15" spans="1:5" ht="16">
      <c r="A15" s="412"/>
      <c r="B15" s="444">
        <v>5</v>
      </c>
      <c r="C15" s="418" t="s">
        <v>317</v>
      </c>
      <c r="D15" s="447">
        <f>'Retaining Walls'!F31</f>
        <v>0</v>
      </c>
      <c r="E15" s="417"/>
    </row>
    <row r="16" spans="1:5" ht="16">
      <c r="A16" s="412"/>
      <c r="B16" s="444">
        <v>6</v>
      </c>
      <c r="C16" s="415" t="s">
        <v>311</v>
      </c>
      <c r="D16" s="445">
        <f>Ablutions!F150</f>
        <v>0</v>
      </c>
    </row>
    <row r="17" spans="1:5" ht="16">
      <c r="A17" s="412"/>
      <c r="B17" s="444">
        <v>7</v>
      </c>
      <c r="C17" s="416" t="s">
        <v>370</v>
      </c>
      <c r="D17" s="446">
        <f>Kiosk!F135</f>
        <v>0</v>
      </c>
    </row>
    <row r="18" spans="1:5" ht="15.5" customHeight="1">
      <c r="A18" s="412"/>
      <c r="B18" s="444">
        <v>8</v>
      </c>
      <c r="C18" s="419" t="s">
        <v>296</v>
      </c>
      <c r="D18" s="448">
        <f>'Walkways and Sitting area'!F28</f>
        <v>0</v>
      </c>
    </row>
    <row r="19" spans="1:5" ht="16">
      <c r="A19" s="412"/>
      <c r="B19" s="444">
        <v>9</v>
      </c>
      <c r="C19" s="415" t="s">
        <v>297</v>
      </c>
      <c r="D19" s="445">
        <f>'Out door Lighting'!F17</f>
        <v>0</v>
      </c>
    </row>
    <row r="20" spans="1:5" ht="18.5" customHeight="1">
      <c r="A20" s="412"/>
      <c r="B20" s="444">
        <v>10</v>
      </c>
      <c r="C20" s="420" t="s">
        <v>306</v>
      </c>
      <c r="D20" s="445">
        <f>'Out door Plumbing '!F87</f>
        <v>0</v>
      </c>
      <c r="E20" s="421"/>
    </row>
    <row r="21" spans="1:5" ht="16">
      <c r="A21" s="412"/>
      <c r="B21" s="444">
        <v>11</v>
      </c>
      <c r="C21" s="422" t="s">
        <v>273</v>
      </c>
      <c r="D21" s="449">
        <f>'Sewerage, Septic Tank, '!F46</f>
        <v>0</v>
      </c>
    </row>
    <row r="22" spans="1:5" ht="16">
      <c r="A22" s="412"/>
      <c r="B22" s="444">
        <v>12</v>
      </c>
      <c r="C22" s="415" t="s">
        <v>551</v>
      </c>
      <c r="D22" s="445">
        <f>'PV+BESS'!F15</f>
        <v>0</v>
      </c>
    </row>
    <row r="23" spans="1:5" ht="88" customHeight="1">
      <c r="A23" s="412"/>
      <c r="B23" s="444">
        <v>13</v>
      </c>
      <c r="C23" s="443" t="s">
        <v>638</v>
      </c>
      <c r="D23" s="450"/>
    </row>
    <row r="24" spans="1:5" ht="35" customHeight="1">
      <c r="A24" s="412"/>
      <c r="B24" s="452" t="s">
        <v>3</v>
      </c>
      <c r="C24" s="453"/>
      <c r="D24" s="451">
        <f>SUM(D11:D23)</f>
        <v>0</v>
      </c>
      <c r="E24" s="423"/>
    </row>
    <row r="25" spans="1:5">
      <c r="A25" s="412"/>
      <c r="B25" s="424"/>
      <c r="C25" s="424"/>
      <c r="D25" s="425"/>
    </row>
    <row r="26" spans="1:5" ht="77" customHeight="1">
      <c r="A26" s="426"/>
      <c r="B26" s="412"/>
      <c r="C26" s="427" t="s">
        <v>4</v>
      </c>
      <c r="D26" s="411"/>
      <c r="E26" s="428"/>
    </row>
    <row r="27" spans="1:5" ht="20">
      <c r="A27" s="412"/>
      <c r="B27" s="429"/>
      <c r="C27" s="430"/>
      <c r="D27" s="412"/>
      <c r="E27" s="412"/>
    </row>
    <row r="28" spans="1:5">
      <c r="A28" s="412"/>
      <c r="B28" s="412"/>
      <c r="C28" s="430"/>
      <c r="D28" s="412"/>
      <c r="E28" s="412"/>
    </row>
    <row r="29" spans="1:5" ht="134" customHeight="1">
      <c r="A29" s="412"/>
      <c r="B29" s="429"/>
      <c r="C29" s="431" t="s">
        <v>5</v>
      </c>
      <c r="D29" s="410"/>
      <c r="E29" s="432"/>
    </row>
    <row r="30" spans="1:5" ht="20">
      <c r="A30" s="412"/>
      <c r="B30" s="429"/>
      <c r="C30" s="429"/>
      <c r="D30" s="433"/>
    </row>
    <row r="31" spans="1:5">
      <c r="A31" s="412"/>
    </row>
    <row r="32" spans="1:5">
      <c r="A32" s="412"/>
    </row>
    <row r="33" spans="1:4">
      <c r="A33" s="412"/>
    </row>
    <row r="34" spans="1:4">
      <c r="A34" s="412"/>
    </row>
    <row r="35" spans="1:4" ht="20">
      <c r="B35" s="434"/>
      <c r="C35" s="434"/>
      <c r="D35" s="435"/>
    </row>
    <row r="36" spans="1:4" ht="16">
      <c r="B36" s="436"/>
      <c r="C36" s="436"/>
      <c r="D36" s="436"/>
    </row>
    <row r="37" spans="1:4" ht="16">
      <c r="B37" s="436"/>
      <c r="C37" s="436"/>
      <c r="D37" s="436"/>
    </row>
    <row r="38" spans="1:4" ht="16">
      <c r="B38" s="437"/>
      <c r="C38" s="437"/>
      <c r="D38" s="438"/>
    </row>
  </sheetData>
  <sheetProtection algorithmName="SHA-512" hashValue="F/W270inXSNTFCxh2i9eOoXVM9rWqYSuH8G+IZpy8yYesAx4HbBoCX5GIVxfg7loduTSd9d3DVBDgv/0PXuYeA==" saltValue="GhQ8ZDMZiE/BVmpOocREQA==" spinCount="100000" sheet="1" objects="1" scenarios="1"/>
  <mergeCells count="10">
    <mergeCell ref="B24:C24"/>
    <mergeCell ref="B1:D1"/>
    <mergeCell ref="C2:D2"/>
    <mergeCell ref="C3:D3"/>
    <mergeCell ref="C4:D4"/>
    <mergeCell ref="C5:D5"/>
    <mergeCell ref="B6:D6"/>
    <mergeCell ref="B7:D7"/>
    <mergeCell ref="B9:D9"/>
    <mergeCell ref="C8:D8"/>
  </mergeCells>
  <pageMargins left="0.7" right="0.7" top="0.75" bottom="0.75" header="0.3" footer="0.3"/>
  <pageSetup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4B24A-D27D-41AE-A068-BC9F3D6075D7}">
  <sheetPr>
    <tabColor rgb="FF00B050"/>
    <pageSetUpPr fitToPage="1"/>
  </sheetPr>
  <dimension ref="A1:H17"/>
  <sheetViews>
    <sheetView view="pageBreakPreview" topLeftCell="A11" zoomScaleNormal="85" zoomScaleSheetLayoutView="100" zoomScalePageLayoutView="80" workbookViewId="0">
      <selection activeCell="B8" sqref="B8"/>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7" width="8.83203125" style="1"/>
    <col min="8" max="8" width="11.1640625" style="1" bestFit="1" customWidth="1"/>
    <col min="9" max="16384" width="8.83203125" style="1"/>
  </cols>
  <sheetData>
    <row r="1" spans="1:7">
      <c r="A1" s="463" t="str">
        <f>Preliminaries!A1</f>
        <v>SINAAN</v>
      </c>
      <c r="B1" s="464"/>
      <c r="C1" s="464"/>
      <c r="D1" s="464"/>
      <c r="E1" s="464"/>
      <c r="F1" s="465"/>
    </row>
    <row r="2" spans="1:7" ht="24" customHeight="1">
      <c r="A2" s="463" t="str">
        <f>Preliminaries!A2</f>
        <v>Coastal Development in the Bossaso Waterfront Project</v>
      </c>
      <c r="B2" s="464"/>
      <c r="C2" s="464"/>
      <c r="D2" s="464"/>
      <c r="E2" s="464"/>
      <c r="F2" s="465"/>
    </row>
    <row r="3" spans="1:7" ht="24" customHeight="1">
      <c r="A3" s="463" t="str">
        <f>Preliminaries!A3</f>
        <v>PR 051</v>
      </c>
      <c r="B3" s="464"/>
      <c r="C3" s="464"/>
      <c r="D3" s="464"/>
      <c r="E3" s="464"/>
      <c r="F3" s="465"/>
    </row>
    <row r="4" spans="1:7" ht="26" customHeight="1">
      <c r="A4" s="471" t="s">
        <v>96</v>
      </c>
      <c r="B4" s="472"/>
      <c r="C4" s="472"/>
      <c r="D4" s="472"/>
      <c r="E4" s="472"/>
      <c r="F4" s="473"/>
    </row>
    <row r="5" spans="1:7" ht="16">
      <c r="A5" s="486" t="s">
        <v>297</v>
      </c>
      <c r="B5" s="486"/>
      <c r="C5" s="486"/>
      <c r="D5" s="486"/>
      <c r="E5" s="486"/>
      <c r="F5" s="486"/>
    </row>
    <row r="6" spans="1:7" ht="28">
      <c r="A6" s="92" t="s">
        <v>6</v>
      </c>
      <c r="B6" s="92" t="s">
        <v>7</v>
      </c>
      <c r="C6" s="92" t="s">
        <v>8</v>
      </c>
      <c r="D6" s="93" t="s">
        <v>9</v>
      </c>
      <c r="E6" s="94" t="s">
        <v>629</v>
      </c>
      <c r="F6" s="95" t="s">
        <v>630</v>
      </c>
    </row>
    <row r="7" spans="1:7">
      <c r="A7" s="230" t="s">
        <v>10</v>
      </c>
      <c r="B7" s="329" t="s">
        <v>369</v>
      </c>
      <c r="C7" s="242"/>
      <c r="D7" s="329"/>
      <c r="E7" s="364"/>
      <c r="F7" s="317"/>
    </row>
    <row r="8" spans="1:7" ht="61.75" customHeight="1">
      <c r="A8" s="9" t="s">
        <v>235</v>
      </c>
      <c r="B8" s="11" t="s">
        <v>353</v>
      </c>
      <c r="C8" s="153" t="s">
        <v>259</v>
      </c>
      <c r="D8" s="17">
        <v>58.5</v>
      </c>
      <c r="E8" s="114"/>
      <c r="F8" s="116">
        <f>D8*E8</f>
        <v>0</v>
      </c>
      <c r="G8" s="28"/>
    </row>
    <row r="9" spans="1:7" ht="132.5" customHeight="1">
      <c r="A9" s="9" t="s">
        <v>258</v>
      </c>
      <c r="B9" s="11" t="s">
        <v>358</v>
      </c>
      <c r="C9" s="153" t="s">
        <v>259</v>
      </c>
      <c r="D9" s="17">
        <v>72.59</v>
      </c>
      <c r="E9" s="114"/>
      <c r="F9" s="116">
        <f>D9*E9</f>
        <v>0</v>
      </c>
    </row>
    <row r="10" spans="1:7" ht="36.5" customHeight="1">
      <c r="A10" s="365"/>
      <c r="B10" s="96" t="s">
        <v>303</v>
      </c>
      <c r="C10" s="366"/>
      <c r="D10" s="367"/>
      <c r="E10" s="368"/>
      <c r="F10" s="369"/>
    </row>
    <row r="11" spans="1:7" ht="29.5" customHeight="1">
      <c r="A11" s="365" t="s">
        <v>260</v>
      </c>
      <c r="B11" s="11" t="s">
        <v>298</v>
      </c>
      <c r="C11" s="370" t="s">
        <v>299</v>
      </c>
      <c r="D11" s="17">
        <v>39</v>
      </c>
      <c r="E11" s="114"/>
      <c r="F11" s="116">
        <f t="shared" ref="F11:F16" si="0">D11*E11</f>
        <v>0</v>
      </c>
    </row>
    <row r="12" spans="1:7" ht="36" customHeight="1">
      <c r="A12" s="365" t="s">
        <v>261</v>
      </c>
      <c r="B12" s="11" t="s">
        <v>300</v>
      </c>
      <c r="C12" s="370" t="s">
        <v>299</v>
      </c>
      <c r="D12" s="17">
        <v>39</v>
      </c>
      <c r="E12" s="114"/>
      <c r="F12" s="116">
        <f t="shared" si="0"/>
        <v>0</v>
      </c>
    </row>
    <row r="13" spans="1:7" ht="22.75" customHeight="1">
      <c r="A13" s="365" t="s">
        <v>354</v>
      </c>
      <c r="B13" s="11" t="s">
        <v>636</v>
      </c>
      <c r="C13" s="370" t="s">
        <v>299</v>
      </c>
      <c r="D13" s="17">
        <v>39</v>
      </c>
      <c r="E13" s="114"/>
      <c r="F13" s="116">
        <f t="shared" si="0"/>
        <v>0</v>
      </c>
    </row>
    <row r="14" spans="1:7" ht="26.5" customHeight="1">
      <c r="A14" s="365" t="s">
        <v>355</v>
      </c>
      <c r="B14" s="11" t="s">
        <v>301</v>
      </c>
      <c r="C14" s="370" t="s">
        <v>299</v>
      </c>
      <c r="D14" s="17">
        <v>39</v>
      </c>
      <c r="E14" s="114"/>
      <c r="F14" s="116">
        <f t="shared" si="0"/>
        <v>0</v>
      </c>
    </row>
    <row r="15" spans="1:7" ht="40.75" customHeight="1">
      <c r="A15" s="365" t="s">
        <v>356</v>
      </c>
      <c r="B15" s="11" t="s">
        <v>304</v>
      </c>
      <c r="C15" s="370" t="s">
        <v>299</v>
      </c>
      <c r="D15" s="17">
        <v>39</v>
      </c>
      <c r="E15" s="114"/>
      <c r="F15" s="116">
        <f t="shared" si="0"/>
        <v>0</v>
      </c>
    </row>
    <row r="16" spans="1:7" ht="93" customHeight="1">
      <c r="A16" s="365" t="s">
        <v>357</v>
      </c>
      <c r="B16" s="11" t="s">
        <v>302</v>
      </c>
      <c r="C16" s="370" t="s">
        <v>299</v>
      </c>
      <c r="D16" s="17">
        <v>39</v>
      </c>
      <c r="E16" s="114"/>
      <c r="F16" s="116">
        <f t="shared" si="0"/>
        <v>0</v>
      </c>
    </row>
    <row r="17" spans="1:8" ht="23.75" customHeight="1">
      <c r="A17" s="467" t="s">
        <v>88</v>
      </c>
      <c r="B17" s="467"/>
      <c r="C17" s="106"/>
      <c r="D17" s="363"/>
      <c r="E17" s="106"/>
      <c r="F17" s="108">
        <f>SUM(F8:F16)</f>
        <v>0</v>
      </c>
      <c r="H17" s="38"/>
    </row>
  </sheetData>
  <sheetProtection algorithmName="SHA-512" hashValue="BrKrutZLTMyXQSIjHyX/y/LTArN5LdrunG6544oiCK1xUqZgQdCRsCjZgKK0N5yhfTJpx4ggR2X3LqfCy1CjFQ==" saltValue="WdcKDQz/gn7WLFtXF79TJQ==" spinCount="100000" sheet="1" objects="1" scenarios="1"/>
  <protectedRanges>
    <protectedRange sqref="E7:E17" name="Range1"/>
  </protectedRanges>
  <mergeCells count="6">
    <mergeCell ref="A17:B17"/>
    <mergeCell ref="A1:F1"/>
    <mergeCell ref="A2:F2"/>
    <mergeCell ref="A3:F3"/>
    <mergeCell ref="A4:F4"/>
    <mergeCell ref="A5:F5"/>
  </mergeCells>
  <phoneticPr fontId="11" type="noConversion"/>
  <pageMargins left="0.7" right="0.7" top="0.359375" bottom="0.75" header="0.3" footer="0.3"/>
  <pageSetup scale="8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1F913-EEE7-44FA-A76F-76861B481C97}">
  <sheetPr>
    <tabColor rgb="FF00B050"/>
    <pageSetUpPr fitToPage="1"/>
  </sheetPr>
  <dimension ref="A1:G89"/>
  <sheetViews>
    <sheetView view="pageBreakPreview" zoomScaleNormal="85" zoomScaleSheetLayoutView="100" zoomScalePageLayoutView="80" workbookViewId="0">
      <selection activeCell="D92" sqref="D92"/>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16384" width="8.83203125" style="1"/>
  </cols>
  <sheetData>
    <row r="1" spans="1:6">
      <c r="A1" s="488" t="str">
        <f>Preliminaries!A1</f>
        <v>SINAAN</v>
      </c>
      <c r="B1" s="488"/>
      <c r="C1" s="488"/>
      <c r="D1" s="488"/>
      <c r="E1" s="488"/>
      <c r="F1" s="488"/>
    </row>
    <row r="2" spans="1:6" ht="24" customHeight="1">
      <c r="A2" s="488" t="str">
        <f>Preliminaries!A2</f>
        <v>Coastal Development in the Bossaso Waterfront Project</v>
      </c>
      <c r="B2" s="488"/>
      <c r="C2" s="488"/>
      <c r="D2" s="488"/>
      <c r="E2" s="488"/>
      <c r="F2" s="488"/>
    </row>
    <row r="3" spans="1:6" ht="24" customHeight="1">
      <c r="A3" s="488" t="str">
        <f>Preliminaries!A3</f>
        <v>PR 051</v>
      </c>
      <c r="B3" s="488"/>
      <c r="C3" s="488"/>
      <c r="D3" s="488"/>
      <c r="E3" s="488"/>
      <c r="F3" s="488"/>
    </row>
    <row r="4" spans="1:6" ht="26" customHeight="1">
      <c r="A4" s="471" t="s">
        <v>96</v>
      </c>
      <c r="B4" s="472"/>
      <c r="C4" s="472"/>
      <c r="D4" s="472"/>
      <c r="E4" s="472"/>
      <c r="F4" s="473"/>
    </row>
    <row r="5" spans="1:6" ht="23">
      <c r="A5" s="489" t="s">
        <v>410</v>
      </c>
      <c r="B5" s="489"/>
      <c r="C5" s="489"/>
      <c r="D5" s="489"/>
      <c r="E5" s="489"/>
      <c r="F5" s="489"/>
    </row>
    <row r="6" spans="1:6" ht="28">
      <c r="A6" s="30" t="s">
        <v>6</v>
      </c>
      <c r="B6" s="30" t="s">
        <v>7</v>
      </c>
      <c r="C6" s="30" t="s">
        <v>8</v>
      </c>
      <c r="D6" s="50" t="s">
        <v>9</v>
      </c>
      <c r="E6" s="3" t="s">
        <v>629</v>
      </c>
      <c r="F6" s="4" t="s">
        <v>630</v>
      </c>
    </row>
    <row r="7" spans="1:6" ht="19.75" customHeight="1">
      <c r="A7" s="490" t="s">
        <v>536</v>
      </c>
      <c r="B7" s="490"/>
      <c r="C7" s="51"/>
      <c r="D7" s="51"/>
      <c r="E7" s="51"/>
      <c r="F7" s="51"/>
    </row>
    <row r="8" spans="1:6" ht="14.5" customHeight="1">
      <c r="A8" s="52" t="s">
        <v>10</v>
      </c>
      <c r="B8" s="53" t="s">
        <v>456</v>
      </c>
      <c r="C8" s="54"/>
      <c r="D8" s="55"/>
      <c r="E8" s="56"/>
      <c r="F8" s="54"/>
    </row>
    <row r="9" spans="1:6" ht="19.75" customHeight="1">
      <c r="A9" s="9" t="s">
        <v>235</v>
      </c>
      <c r="B9" s="11" t="s">
        <v>312</v>
      </c>
      <c r="C9" s="9" t="s">
        <v>120</v>
      </c>
      <c r="D9" s="17">
        <v>16</v>
      </c>
      <c r="E9" s="19"/>
      <c r="F9" s="18">
        <f>$D9*E9</f>
        <v>0</v>
      </c>
    </row>
    <row r="10" spans="1:6" ht="12.5" customHeight="1">
      <c r="A10" s="57"/>
      <c r="B10" s="58" t="s">
        <v>12</v>
      </c>
      <c r="C10" s="57"/>
      <c r="D10" s="57"/>
      <c r="E10" s="59"/>
      <c r="F10" s="44">
        <f>SUM(F9:F9)</f>
        <v>0</v>
      </c>
    </row>
    <row r="11" spans="1:6" ht="14.5" customHeight="1">
      <c r="A11" s="52" t="s">
        <v>13</v>
      </c>
      <c r="B11" s="60" t="s">
        <v>457</v>
      </c>
      <c r="C11" s="61"/>
      <c r="D11" s="61"/>
      <c r="E11" s="62"/>
      <c r="F11" s="45"/>
    </row>
    <row r="12" spans="1:6" ht="84.5" customHeight="1">
      <c r="A12" s="9" t="s">
        <v>236</v>
      </c>
      <c r="B12" s="11" t="s">
        <v>411</v>
      </c>
      <c r="C12" s="9" t="s">
        <v>93</v>
      </c>
      <c r="D12" s="17">
        <v>13.82</v>
      </c>
      <c r="E12" s="19"/>
      <c r="F12" s="18">
        <f>$D12*E12</f>
        <v>0</v>
      </c>
    </row>
    <row r="13" spans="1:6" ht="61.75" customHeight="1">
      <c r="A13" s="9" t="s">
        <v>237</v>
      </c>
      <c r="B13" s="11" t="s">
        <v>412</v>
      </c>
      <c r="C13" s="9" t="s">
        <v>93</v>
      </c>
      <c r="D13" s="17">
        <v>10.36</v>
      </c>
      <c r="E13" s="19"/>
      <c r="F13" s="18">
        <f>$D13*E13</f>
        <v>0</v>
      </c>
    </row>
    <row r="14" spans="1:6" ht="15" customHeight="1">
      <c r="A14" s="57"/>
      <c r="B14" s="58" t="s">
        <v>15</v>
      </c>
      <c r="C14" s="57"/>
      <c r="D14" s="57"/>
      <c r="E14" s="59"/>
      <c r="F14" s="44">
        <f>SUM(F12:F13)</f>
        <v>0</v>
      </c>
    </row>
    <row r="15" spans="1:6" ht="13.75" customHeight="1">
      <c r="A15" s="63" t="s">
        <v>16</v>
      </c>
      <c r="B15" s="64" t="s">
        <v>458</v>
      </c>
      <c r="C15" s="64"/>
      <c r="D15" s="64"/>
      <c r="E15" s="65"/>
      <c r="F15" s="46"/>
    </row>
    <row r="16" spans="1:6" ht="82.25" customHeight="1">
      <c r="A16" s="9" t="s">
        <v>238</v>
      </c>
      <c r="B16" s="11" t="s">
        <v>119</v>
      </c>
      <c r="C16" s="66"/>
      <c r="D16" s="17"/>
      <c r="E16" s="67"/>
      <c r="F16" s="18"/>
    </row>
    <row r="17" spans="1:6" ht="18" customHeight="1">
      <c r="A17" s="9" t="s">
        <v>56</v>
      </c>
      <c r="B17" s="11" t="s">
        <v>413</v>
      </c>
      <c r="C17" s="9" t="s">
        <v>93</v>
      </c>
      <c r="D17" s="17">
        <v>0.57999999999999996</v>
      </c>
      <c r="E17" s="25"/>
      <c r="F17" s="18">
        <f>$D17*E17</f>
        <v>0</v>
      </c>
    </row>
    <row r="18" spans="1:6" ht="18" customHeight="1">
      <c r="A18" s="12" t="s">
        <v>239</v>
      </c>
      <c r="B18" s="14" t="s">
        <v>413</v>
      </c>
      <c r="C18" s="26"/>
      <c r="D18" s="17"/>
      <c r="E18" s="68"/>
      <c r="F18" s="18"/>
    </row>
    <row r="19" spans="1:6" ht="102" customHeight="1">
      <c r="A19" s="9" t="s">
        <v>55</v>
      </c>
      <c r="B19" s="11" t="s">
        <v>544</v>
      </c>
      <c r="C19" s="9" t="s">
        <v>93</v>
      </c>
      <c r="D19" s="17">
        <v>3.46</v>
      </c>
      <c r="E19" s="68"/>
      <c r="F19" s="18">
        <f>$D19*E19</f>
        <v>0</v>
      </c>
    </row>
    <row r="20" spans="1:6" ht="76.25" customHeight="1">
      <c r="A20" s="9" t="s">
        <v>54</v>
      </c>
      <c r="B20" s="13" t="s">
        <v>148</v>
      </c>
      <c r="C20" s="26" t="s">
        <v>19</v>
      </c>
      <c r="D20" s="17">
        <v>102.4</v>
      </c>
      <c r="E20" s="22"/>
      <c r="F20" s="18">
        <f>$D20*E20</f>
        <v>0</v>
      </c>
    </row>
    <row r="21" spans="1:6" ht="16.25" customHeight="1">
      <c r="A21" s="12" t="s">
        <v>240</v>
      </c>
      <c r="B21" s="14" t="s">
        <v>415</v>
      </c>
      <c r="C21" s="26"/>
      <c r="D21" s="17"/>
      <c r="E21" s="68"/>
      <c r="F21" s="18"/>
    </row>
    <row r="22" spans="1:6" ht="100" customHeight="1">
      <c r="A22" s="9" t="s">
        <v>53</v>
      </c>
      <c r="B22" s="11" t="s">
        <v>416</v>
      </c>
      <c r="C22" s="9" t="s">
        <v>93</v>
      </c>
      <c r="D22" s="17">
        <v>0.65</v>
      </c>
      <c r="E22" s="23"/>
      <c r="F22" s="18">
        <f>$D22*E22</f>
        <v>0</v>
      </c>
    </row>
    <row r="23" spans="1:6" ht="79" customHeight="1">
      <c r="A23" s="9" t="s">
        <v>52</v>
      </c>
      <c r="B23" s="13" t="s">
        <v>148</v>
      </c>
      <c r="C23" s="9"/>
      <c r="D23" s="17"/>
      <c r="E23" s="68"/>
      <c r="F23" s="18"/>
    </row>
    <row r="24" spans="1:6" ht="17" customHeight="1">
      <c r="A24" s="9"/>
      <c r="B24" s="10" t="s">
        <v>417</v>
      </c>
      <c r="C24" s="26" t="s">
        <v>19</v>
      </c>
      <c r="D24" s="17">
        <v>131.44</v>
      </c>
      <c r="E24" s="22"/>
      <c r="F24" s="18">
        <f>$D24*E24</f>
        <v>0</v>
      </c>
    </row>
    <row r="25" spans="1:6" ht="13.75" customHeight="1">
      <c r="A25" s="9"/>
      <c r="B25" s="10" t="s">
        <v>535</v>
      </c>
      <c r="C25" s="26" t="s">
        <v>19</v>
      </c>
      <c r="D25" s="17">
        <v>25.6</v>
      </c>
      <c r="E25" s="22"/>
      <c r="F25" s="18">
        <f>$D25*E25</f>
        <v>0</v>
      </c>
    </row>
    <row r="26" spans="1:6" ht="16.75" customHeight="1">
      <c r="A26" s="12" t="s">
        <v>241</v>
      </c>
      <c r="B26" s="14" t="s">
        <v>419</v>
      </c>
      <c r="C26" s="26"/>
      <c r="D26" s="17"/>
      <c r="E26" s="68"/>
      <c r="F26" s="18"/>
    </row>
    <row r="27" spans="1:6" ht="91">
      <c r="A27" s="9" t="s">
        <v>51</v>
      </c>
      <c r="B27" s="11" t="s">
        <v>420</v>
      </c>
      <c r="C27" s="9" t="s">
        <v>93</v>
      </c>
      <c r="D27" s="17">
        <v>1.44</v>
      </c>
      <c r="E27" s="68"/>
      <c r="F27" s="18">
        <f>$D27*E27</f>
        <v>0</v>
      </c>
    </row>
    <row r="28" spans="1:6" ht="78">
      <c r="A28" s="9" t="s">
        <v>50</v>
      </c>
      <c r="B28" s="13" t="s">
        <v>148</v>
      </c>
      <c r="C28" s="26"/>
      <c r="D28" s="17"/>
      <c r="E28" s="68"/>
      <c r="F28" s="18"/>
    </row>
    <row r="29" spans="1:6">
      <c r="A29" s="9"/>
      <c r="B29" s="10" t="s">
        <v>417</v>
      </c>
      <c r="C29" s="26" t="s">
        <v>19</v>
      </c>
      <c r="D29" s="17">
        <v>25.28</v>
      </c>
      <c r="E29" s="22"/>
      <c r="F29" s="18">
        <f>$D29*E29</f>
        <v>0</v>
      </c>
    </row>
    <row r="30" spans="1:6">
      <c r="A30" s="9"/>
      <c r="B30" s="10" t="s">
        <v>414</v>
      </c>
      <c r="C30" s="26" t="s">
        <v>19</v>
      </c>
      <c r="D30" s="17">
        <v>14.22</v>
      </c>
      <c r="E30" s="22"/>
      <c r="F30" s="18">
        <f>$D30*E30</f>
        <v>0</v>
      </c>
    </row>
    <row r="31" spans="1:6">
      <c r="A31" s="9"/>
      <c r="B31" s="10" t="s">
        <v>418</v>
      </c>
      <c r="C31" s="26" t="s">
        <v>19</v>
      </c>
      <c r="D31" s="17">
        <v>14.34</v>
      </c>
      <c r="E31" s="22"/>
      <c r="F31" s="18">
        <f>$D31*E31</f>
        <v>0</v>
      </c>
    </row>
    <row r="32" spans="1:6">
      <c r="A32" s="57"/>
      <c r="B32" s="58" t="s">
        <v>22</v>
      </c>
      <c r="C32" s="57"/>
      <c r="D32" s="44"/>
      <c r="E32" s="59"/>
      <c r="F32" s="44">
        <f>SUM(F16:F31)</f>
        <v>0</v>
      </c>
    </row>
    <row r="33" spans="1:7">
      <c r="A33" s="52" t="s">
        <v>23</v>
      </c>
      <c r="B33" s="64" t="s">
        <v>459</v>
      </c>
      <c r="C33" s="69"/>
      <c r="D33" s="70"/>
      <c r="E33" s="71"/>
      <c r="F33" s="45"/>
    </row>
    <row r="34" spans="1:7" ht="90.5" customHeight="1">
      <c r="A34" s="9" t="s">
        <v>121</v>
      </c>
      <c r="B34" s="10" t="s">
        <v>545</v>
      </c>
      <c r="C34" s="9" t="s">
        <v>114</v>
      </c>
      <c r="D34" s="17">
        <v>243.36</v>
      </c>
      <c r="E34" s="22"/>
      <c r="F34" s="18">
        <f>$D34*E34</f>
        <v>0</v>
      </c>
      <c r="G34" s="28"/>
    </row>
    <row r="35" spans="1:7" ht="91">
      <c r="A35" s="9" t="s">
        <v>123</v>
      </c>
      <c r="B35" s="10" t="s">
        <v>546</v>
      </c>
      <c r="C35" s="9" t="s">
        <v>114</v>
      </c>
      <c r="D35" s="17">
        <v>264</v>
      </c>
      <c r="E35" s="22"/>
      <c r="F35" s="18">
        <f>$D35*E35</f>
        <v>0</v>
      </c>
      <c r="G35" s="28"/>
    </row>
    <row r="36" spans="1:7" ht="79" customHeight="1">
      <c r="A36" s="9" t="s">
        <v>232</v>
      </c>
      <c r="B36" s="13" t="s">
        <v>547</v>
      </c>
      <c r="C36" s="9" t="s">
        <v>114</v>
      </c>
      <c r="D36" s="17">
        <v>288.64</v>
      </c>
      <c r="E36" s="22"/>
      <c r="F36" s="18">
        <f>$D36*E36</f>
        <v>0</v>
      </c>
      <c r="G36" s="28"/>
    </row>
    <row r="37" spans="1:7" ht="93" customHeight="1">
      <c r="A37" s="9" t="s">
        <v>233</v>
      </c>
      <c r="B37" s="13" t="s">
        <v>421</v>
      </c>
      <c r="C37" s="9" t="s">
        <v>114</v>
      </c>
      <c r="D37" s="17">
        <v>658.56</v>
      </c>
      <c r="E37" s="22"/>
      <c r="F37" s="18">
        <f>D37*E37</f>
        <v>0</v>
      </c>
      <c r="G37" s="28"/>
    </row>
    <row r="38" spans="1:7" ht="104">
      <c r="A38" s="9" t="s">
        <v>234</v>
      </c>
      <c r="B38" s="13" t="s">
        <v>548</v>
      </c>
      <c r="C38" s="9" t="s">
        <v>114</v>
      </c>
      <c r="D38" s="17">
        <v>11.2</v>
      </c>
      <c r="E38" s="22"/>
      <c r="F38" s="18">
        <f t="shared" ref="F38:F43" si="0">D38*E38</f>
        <v>0</v>
      </c>
      <c r="G38" s="28"/>
    </row>
    <row r="39" spans="1:7" ht="91">
      <c r="A39" s="9" t="s">
        <v>287</v>
      </c>
      <c r="B39" s="13" t="s">
        <v>422</v>
      </c>
      <c r="C39" s="9" t="s">
        <v>21</v>
      </c>
      <c r="D39" s="17">
        <v>15.68</v>
      </c>
      <c r="E39" s="22"/>
      <c r="F39" s="18">
        <f t="shared" si="0"/>
        <v>0</v>
      </c>
      <c r="G39" s="28"/>
    </row>
    <row r="40" spans="1:7" ht="78">
      <c r="A40" s="9" t="s">
        <v>288</v>
      </c>
      <c r="B40" s="13" t="s">
        <v>423</v>
      </c>
      <c r="C40" s="9" t="s">
        <v>28</v>
      </c>
      <c r="D40" s="17">
        <v>16</v>
      </c>
      <c r="E40" s="22"/>
      <c r="F40" s="18">
        <f t="shared" si="0"/>
        <v>0</v>
      </c>
      <c r="G40" s="28"/>
    </row>
    <row r="41" spans="1:7" ht="91">
      <c r="A41" s="9" t="s">
        <v>289</v>
      </c>
      <c r="B41" s="13" t="s">
        <v>424</v>
      </c>
      <c r="C41" s="9" t="s">
        <v>28</v>
      </c>
      <c r="D41" s="17">
        <v>10.4</v>
      </c>
      <c r="E41" s="22"/>
      <c r="F41" s="18">
        <f t="shared" si="0"/>
        <v>0</v>
      </c>
      <c r="G41" s="28"/>
    </row>
    <row r="42" spans="1:7" ht="78" customHeight="1">
      <c r="A42" s="9" t="s">
        <v>290</v>
      </c>
      <c r="B42" s="13" t="s">
        <v>425</v>
      </c>
      <c r="C42" s="9" t="s">
        <v>28</v>
      </c>
      <c r="D42" s="17">
        <v>8.8000000000000007</v>
      </c>
      <c r="E42" s="22"/>
      <c r="F42" s="18">
        <f t="shared" si="0"/>
        <v>0</v>
      </c>
      <c r="G42" s="28"/>
    </row>
    <row r="43" spans="1:7" ht="78" customHeight="1">
      <c r="A43" s="9" t="s">
        <v>291</v>
      </c>
      <c r="B43" s="13" t="s">
        <v>537</v>
      </c>
      <c r="C43" s="9" t="s">
        <v>305</v>
      </c>
      <c r="D43" s="17">
        <v>1</v>
      </c>
      <c r="E43" s="22"/>
      <c r="F43" s="18">
        <f t="shared" si="0"/>
        <v>0</v>
      </c>
      <c r="G43" s="28"/>
    </row>
    <row r="44" spans="1:7">
      <c r="A44" s="57"/>
      <c r="B44" s="58" t="s">
        <v>25</v>
      </c>
      <c r="C44" s="57"/>
      <c r="D44" s="44"/>
      <c r="E44" s="59"/>
      <c r="F44" s="44">
        <f>SUM(F34:F43)</f>
        <v>0</v>
      </c>
    </row>
    <row r="45" spans="1:7">
      <c r="A45" s="72" t="s">
        <v>26</v>
      </c>
      <c r="B45" s="73" t="s">
        <v>460</v>
      </c>
      <c r="C45" s="74"/>
      <c r="D45" s="75"/>
      <c r="E45" s="71"/>
      <c r="F45" s="45"/>
    </row>
    <row r="46" spans="1:7" ht="89" customHeight="1">
      <c r="A46" s="9" t="s">
        <v>228</v>
      </c>
      <c r="B46" s="13" t="s">
        <v>426</v>
      </c>
      <c r="C46" s="9" t="s">
        <v>115</v>
      </c>
      <c r="D46" s="17">
        <v>2</v>
      </c>
      <c r="E46" s="22"/>
      <c r="F46" s="18">
        <f t="shared" ref="F46:F63" si="1">$D46*E46</f>
        <v>0</v>
      </c>
    </row>
    <row r="47" spans="1:7" ht="75" customHeight="1">
      <c r="A47" s="9" t="s">
        <v>229</v>
      </c>
      <c r="B47" s="13" t="s">
        <v>427</v>
      </c>
      <c r="C47" s="9"/>
      <c r="D47" s="17"/>
      <c r="E47" s="22"/>
      <c r="F47" s="18"/>
    </row>
    <row r="48" spans="1:7" ht="67.25" customHeight="1">
      <c r="A48" s="9" t="s">
        <v>428</v>
      </c>
      <c r="B48" s="13" t="s">
        <v>429</v>
      </c>
      <c r="C48" s="9" t="s">
        <v>28</v>
      </c>
      <c r="D48" s="17">
        <v>24</v>
      </c>
      <c r="E48" s="22"/>
      <c r="F48" s="18">
        <f>$D48*E48</f>
        <v>0</v>
      </c>
    </row>
    <row r="49" spans="1:6" ht="57.5" customHeight="1">
      <c r="A49" s="9" t="s">
        <v>430</v>
      </c>
      <c r="B49" s="13" t="s">
        <v>431</v>
      </c>
      <c r="C49" s="9" t="s">
        <v>28</v>
      </c>
      <c r="D49" s="17">
        <v>24</v>
      </c>
      <c r="E49" s="22"/>
      <c r="F49" s="18">
        <f t="shared" si="1"/>
        <v>0</v>
      </c>
    </row>
    <row r="50" spans="1:6" ht="65">
      <c r="A50" s="9" t="s">
        <v>432</v>
      </c>
      <c r="B50" s="13" t="s">
        <v>433</v>
      </c>
      <c r="C50" s="9" t="s">
        <v>28</v>
      </c>
      <c r="D50" s="17">
        <v>12</v>
      </c>
      <c r="E50" s="22"/>
      <c r="F50" s="18">
        <f t="shared" si="1"/>
        <v>0</v>
      </c>
    </row>
    <row r="51" spans="1:6" ht="52">
      <c r="A51" s="9" t="s">
        <v>434</v>
      </c>
      <c r="B51" s="13" t="s">
        <v>435</v>
      </c>
      <c r="C51" s="9" t="s">
        <v>28</v>
      </c>
      <c r="D51" s="17">
        <v>12</v>
      </c>
      <c r="E51" s="22"/>
      <c r="F51" s="18">
        <f t="shared" si="1"/>
        <v>0</v>
      </c>
    </row>
    <row r="52" spans="1:6" ht="39">
      <c r="A52" s="9" t="s">
        <v>436</v>
      </c>
      <c r="B52" s="13" t="s">
        <v>437</v>
      </c>
      <c r="C52" s="9" t="s">
        <v>71</v>
      </c>
      <c r="D52" s="17">
        <v>2</v>
      </c>
      <c r="E52" s="22"/>
      <c r="F52" s="18">
        <f t="shared" si="1"/>
        <v>0</v>
      </c>
    </row>
    <row r="53" spans="1:6" ht="52">
      <c r="A53" s="9" t="s">
        <v>438</v>
      </c>
      <c r="B53" s="13" t="s">
        <v>439</v>
      </c>
      <c r="C53" s="9" t="s">
        <v>71</v>
      </c>
      <c r="D53" s="17">
        <v>2</v>
      </c>
      <c r="E53" s="22"/>
      <c r="F53" s="18">
        <f t="shared" si="1"/>
        <v>0</v>
      </c>
    </row>
    <row r="54" spans="1:6" ht="39">
      <c r="A54" s="9" t="s">
        <v>440</v>
      </c>
      <c r="B54" s="13" t="s">
        <v>441</v>
      </c>
      <c r="C54" s="9" t="s">
        <v>71</v>
      </c>
      <c r="D54" s="17">
        <v>2</v>
      </c>
      <c r="E54" s="22"/>
      <c r="F54" s="18">
        <f t="shared" si="1"/>
        <v>0</v>
      </c>
    </row>
    <row r="55" spans="1:6" ht="26">
      <c r="A55" s="9" t="s">
        <v>442</v>
      </c>
      <c r="B55" s="13" t="s">
        <v>443</v>
      </c>
      <c r="C55" s="9" t="s">
        <v>71</v>
      </c>
      <c r="D55" s="17">
        <v>2</v>
      </c>
      <c r="E55" s="22"/>
      <c r="F55" s="18">
        <f t="shared" si="1"/>
        <v>0</v>
      </c>
    </row>
    <row r="56" spans="1:6" ht="39">
      <c r="A56" s="9" t="s">
        <v>444</v>
      </c>
      <c r="B56" s="13" t="s">
        <v>445</v>
      </c>
      <c r="C56" s="9" t="s">
        <v>71</v>
      </c>
      <c r="D56" s="17">
        <v>2</v>
      </c>
      <c r="E56" s="22"/>
      <c r="F56" s="18">
        <f t="shared" si="1"/>
        <v>0</v>
      </c>
    </row>
    <row r="57" spans="1:6" ht="52">
      <c r="A57" s="9" t="s">
        <v>446</v>
      </c>
      <c r="B57" s="13" t="s">
        <v>447</v>
      </c>
      <c r="C57" s="9" t="s">
        <v>448</v>
      </c>
      <c r="D57" s="17">
        <v>2</v>
      </c>
      <c r="E57" s="22"/>
      <c r="F57" s="18">
        <f t="shared" si="1"/>
        <v>0</v>
      </c>
    </row>
    <row r="58" spans="1:6" ht="39">
      <c r="A58" s="9" t="s">
        <v>449</v>
      </c>
      <c r="B58" s="13" t="s">
        <v>450</v>
      </c>
      <c r="C58" s="9" t="s">
        <v>71</v>
      </c>
      <c r="D58" s="17">
        <v>40</v>
      </c>
      <c r="E58" s="22"/>
      <c r="F58" s="18">
        <f t="shared" si="1"/>
        <v>0</v>
      </c>
    </row>
    <row r="59" spans="1:6" ht="39">
      <c r="A59" s="9" t="s">
        <v>451</v>
      </c>
      <c r="B59" s="13" t="s">
        <v>452</v>
      </c>
      <c r="C59" s="9" t="s">
        <v>71</v>
      </c>
      <c r="D59" s="17">
        <v>8</v>
      </c>
      <c r="E59" s="22"/>
      <c r="F59" s="18">
        <f t="shared" si="1"/>
        <v>0</v>
      </c>
    </row>
    <row r="60" spans="1:6" ht="39">
      <c r="A60" s="9" t="s">
        <v>453</v>
      </c>
      <c r="B60" s="13" t="s">
        <v>454</v>
      </c>
      <c r="C60" s="9" t="s">
        <v>448</v>
      </c>
      <c r="D60" s="17">
        <v>2</v>
      </c>
      <c r="E60" s="22"/>
      <c r="F60" s="18">
        <f t="shared" si="1"/>
        <v>0</v>
      </c>
    </row>
    <row r="61" spans="1:6">
      <c r="A61" s="57"/>
      <c r="B61" s="58" t="s">
        <v>30</v>
      </c>
      <c r="C61" s="57"/>
      <c r="D61" s="44"/>
      <c r="E61" s="59"/>
      <c r="F61" s="44">
        <f>SUM(F46:F60)</f>
        <v>0</v>
      </c>
    </row>
    <row r="62" spans="1:6">
      <c r="A62" s="72" t="s">
        <v>31</v>
      </c>
      <c r="B62" s="73" t="s">
        <v>540</v>
      </c>
      <c r="C62" s="74"/>
      <c r="D62" s="75"/>
      <c r="E62" s="71"/>
      <c r="F62" s="45"/>
    </row>
    <row r="63" spans="1:6" ht="104">
      <c r="A63" s="9" t="s">
        <v>183</v>
      </c>
      <c r="B63" s="11" t="s">
        <v>538</v>
      </c>
      <c r="C63" s="9" t="s">
        <v>6</v>
      </c>
      <c r="D63" s="17">
        <v>1</v>
      </c>
      <c r="E63" s="22"/>
      <c r="F63" s="18">
        <f t="shared" si="1"/>
        <v>0</v>
      </c>
    </row>
    <row r="64" spans="1:6" ht="130">
      <c r="A64" s="9" t="s">
        <v>184</v>
      </c>
      <c r="B64" s="11" t="s">
        <v>539</v>
      </c>
      <c r="C64" s="76" t="s">
        <v>104</v>
      </c>
      <c r="D64" s="17">
        <v>1</v>
      </c>
      <c r="E64" s="21"/>
      <c r="F64" s="18">
        <f>D64*E64</f>
        <v>0</v>
      </c>
    </row>
    <row r="65" spans="1:6" ht="133" customHeight="1">
      <c r="A65" s="9" t="s">
        <v>185</v>
      </c>
      <c r="B65" s="11" t="s">
        <v>403</v>
      </c>
      <c r="C65" s="76" t="s">
        <v>104</v>
      </c>
      <c r="D65" s="17">
        <v>1</v>
      </c>
      <c r="E65" s="21"/>
      <c r="F65" s="18">
        <f>D65*E65</f>
        <v>0</v>
      </c>
    </row>
    <row r="66" spans="1:6">
      <c r="A66" s="57"/>
      <c r="B66" s="58" t="s">
        <v>32</v>
      </c>
      <c r="C66" s="57"/>
      <c r="D66" s="44"/>
      <c r="E66" s="59"/>
      <c r="F66" s="44">
        <f>SUM(F63:F65)</f>
        <v>0</v>
      </c>
    </row>
    <row r="67" spans="1:6">
      <c r="A67" s="52" t="s">
        <v>33</v>
      </c>
      <c r="B67" s="64" t="s">
        <v>461</v>
      </c>
      <c r="C67" s="64"/>
      <c r="D67" s="46"/>
      <c r="E67" s="65"/>
      <c r="F67" s="47"/>
    </row>
    <row r="68" spans="1:6" ht="99" customHeight="1">
      <c r="A68" s="9" t="s">
        <v>201</v>
      </c>
      <c r="B68" s="77" t="s">
        <v>455</v>
      </c>
      <c r="C68" s="26" t="s">
        <v>305</v>
      </c>
      <c r="D68" s="17">
        <v>1</v>
      </c>
      <c r="E68" s="68"/>
      <c r="F68" s="18">
        <f>$D68*E68</f>
        <v>0</v>
      </c>
    </row>
    <row r="69" spans="1:6">
      <c r="A69" s="57"/>
      <c r="B69" s="58" t="s">
        <v>37</v>
      </c>
      <c r="C69" s="57"/>
      <c r="D69" s="44"/>
      <c r="E69" s="59"/>
      <c r="F69" s="44">
        <f>SUM(F68:F68)</f>
        <v>0</v>
      </c>
    </row>
    <row r="70" spans="1:6">
      <c r="A70" s="8" t="s">
        <v>38</v>
      </c>
      <c r="B70" s="78" t="s">
        <v>409</v>
      </c>
      <c r="C70" s="48"/>
      <c r="D70" s="79"/>
      <c r="E70" s="80"/>
      <c r="F70" s="48"/>
    </row>
    <row r="71" spans="1:6" ht="36" customHeight="1">
      <c r="A71" s="81"/>
      <c r="B71" s="82" t="s">
        <v>265</v>
      </c>
      <c r="C71" s="83"/>
      <c r="D71" s="84"/>
      <c r="E71" s="85"/>
      <c r="F71" s="49"/>
    </row>
    <row r="72" spans="1:6" ht="25.25" customHeight="1">
      <c r="A72" s="76" t="s">
        <v>92</v>
      </c>
      <c r="B72" s="11" t="s">
        <v>489</v>
      </c>
      <c r="C72" s="76" t="s">
        <v>93</v>
      </c>
      <c r="D72" s="17">
        <v>83.8</v>
      </c>
      <c r="E72" s="25"/>
      <c r="F72" s="18">
        <f>D72*E72</f>
        <v>0</v>
      </c>
    </row>
    <row r="73" spans="1:6" ht="48" customHeight="1">
      <c r="A73" s="76" t="s">
        <v>105</v>
      </c>
      <c r="B73" s="11" t="s">
        <v>275</v>
      </c>
      <c r="C73" s="76" t="s">
        <v>93</v>
      </c>
      <c r="D73" s="17">
        <v>41.92</v>
      </c>
      <c r="E73" s="25"/>
      <c r="F73" s="18">
        <f t="shared" ref="F73:F78" si="2">D73*E73</f>
        <v>0</v>
      </c>
    </row>
    <row r="74" spans="1:6" ht="52">
      <c r="A74" s="76" t="s">
        <v>106</v>
      </c>
      <c r="B74" s="11" t="s">
        <v>404</v>
      </c>
      <c r="C74" s="9" t="s">
        <v>28</v>
      </c>
      <c r="D74" s="17">
        <v>465.8</v>
      </c>
      <c r="E74" s="21"/>
      <c r="F74" s="18">
        <f t="shared" si="2"/>
        <v>0</v>
      </c>
    </row>
    <row r="75" spans="1:6" ht="39">
      <c r="A75" s="76" t="s">
        <v>107</v>
      </c>
      <c r="B75" s="11" t="s">
        <v>405</v>
      </c>
      <c r="C75" s="9" t="s">
        <v>104</v>
      </c>
      <c r="D75" s="17">
        <v>3</v>
      </c>
      <c r="E75" s="20"/>
      <c r="F75" s="18">
        <f t="shared" si="2"/>
        <v>0</v>
      </c>
    </row>
    <row r="76" spans="1:6" ht="64.75" customHeight="1">
      <c r="A76" s="76" t="s">
        <v>108</v>
      </c>
      <c r="B76" s="11" t="s">
        <v>406</v>
      </c>
      <c r="C76" s="9" t="s">
        <v>104</v>
      </c>
      <c r="D76" s="17">
        <v>18</v>
      </c>
      <c r="E76" s="20"/>
      <c r="F76" s="18">
        <f t="shared" si="2"/>
        <v>0</v>
      </c>
    </row>
    <row r="77" spans="1:6" ht="30" customHeight="1">
      <c r="A77" s="76" t="s">
        <v>109</v>
      </c>
      <c r="B77" s="11" t="s">
        <v>407</v>
      </c>
      <c r="C77" s="9" t="s">
        <v>28</v>
      </c>
      <c r="D77" s="17">
        <v>54</v>
      </c>
      <c r="E77" s="20"/>
      <c r="F77" s="18">
        <f t="shared" si="2"/>
        <v>0</v>
      </c>
    </row>
    <row r="78" spans="1:6" ht="31" customHeight="1">
      <c r="A78" s="76" t="s">
        <v>110</v>
      </c>
      <c r="B78" s="11" t="s">
        <v>408</v>
      </c>
      <c r="C78" s="9" t="s">
        <v>104</v>
      </c>
      <c r="D78" s="17">
        <v>18</v>
      </c>
      <c r="E78" s="20"/>
      <c r="F78" s="18">
        <f t="shared" si="2"/>
        <v>0</v>
      </c>
    </row>
    <row r="79" spans="1:6" ht="19.25" customHeight="1">
      <c r="A79" s="57"/>
      <c r="B79" s="58" t="s">
        <v>462</v>
      </c>
      <c r="C79" s="57"/>
      <c r="D79" s="57"/>
      <c r="E79" s="59"/>
      <c r="F79" s="44">
        <f>SUM(F71:F78)</f>
        <v>0</v>
      </c>
    </row>
    <row r="80" spans="1:6" ht="13.25" customHeight="1">
      <c r="A80" s="8" t="s">
        <v>40</v>
      </c>
      <c r="B80" s="86" t="s">
        <v>268</v>
      </c>
      <c r="C80" s="48"/>
      <c r="D80" s="79"/>
      <c r="E80" s="80"/>
      <c r="F80" s="48"/>
    </row>
    <row r="81" spans="1:6" ht="111" customHeight="1">
      <c r="A81" s="87" t="s">
        <v>197</v>
      </c>
      <c r="B81" s="11" t="s">
        <v>262</v>
      </c>
      <c r="C81" s="76" t="s">
        <v>263</v>
      </c>
      <c r="D81" s="17">
        <v>1.5</v>
      </c>
      <c r="E81" s="25"/>
      <c r="F81" s="24">
        <f>D81*E81</f>
        <v>0</v>
      </c>
    </row>
    <row r="82" spans="1:6" ht="78">
      <c r="A82" s="87" t="s">
        <v>198</v>
      </c>
      <c r="B82" s="11" t="s">
        <v>294</v>
      </c>
      <c r="C82" s="76" t="s">
        <v>104</v>
      </c>
      <c r="D82" s="17">
        <v>30</v>
      </c>
      <c r="E82" s="25"/>
      <c r="F82" s="24">
        <f>D82*E82</f>
        <v>0</v>
      </c>
    </row>
    <row r="83" spans="1:6">
      <c r="A83" s="57"/>
      <c r="B83" s="58" t="s">
        <v>619</v>
      </c>
      <c r="C83" s="57"/>
      <c r="D83" s="57"/>
      <c r="E83" s="59"/>
      <c r="F83" s="44">
        <f>SUM(F81:F82)</f>
        <v>0</v>
      </c>
    </row>
    <row r="84" spans="1:6">
      <c r="A84" s="8" t="s">
        <v>620</v>
      </c>
      <c r="B84" s="86" t="s">
        <v>269</v>
      </c>
      <c r="C84" s="48"/>
      <c r="D84" s="79"/>
      <c r="E84" s="80"/>
      <c r="F84" s="48"/>
    </row>
    <row r="85" spans="1:6" ht="26">
      <c r="A85" s="81" t="s">
        <v>621</v>
      </c>
      <c r="B85" s="88" t="s">
        <v>274</v>
      </c>
      <c r="C85" s="76" t="s">
        <v>305</v>
      </c>
      <c r="D85" s="17">
        <v>1</v>
      </c>
      <c r="E85" s="20"/>
      <c r="F85" s="24">
        <f>D85*E85</f>
        <v>0</v>
      </c>
    </row>
    <row r="86" spans="1:6">
      <c r="A86" s="57"/>
      <c r="B86" s="58" t="s">
        <v>622</v>
      </c>
      <c r="C86" s="57"/>
      <c r="D86" s="57"/>
      <c r="E86" s="59"/>
      <c r="F86" s="44">
        <f>SUM(F85)</f>
        <v>0</v>
      </c>
    </row>
    <row r="87" spans="1:6" ht="25" customHeight="1">
      <c r="A87" s="487" t="s">
        <v>623</v>
      </c>
      <c r="B87" s="487"/>
      <c r="C87" s="487"/>
      <c r="D87" s="487"/>
      <c r="E87" s="36"/>
      <c r="F87" s="37">
        <f>SUM(F86+F83+F79+F69+F66+F61+F44+F32+F14+F10)</f>
        <v>0</v>
      </c>
    </row>
    <row r="89" spans="1:6">
      <c r="F89" s="38"/>
    </row>
  </sheetData>
  <sheetProtection algorithmName="SHA-512" hashValue="dEFtKT4ILe375F4N6TBvLPaPOy3SjFRQ80o5rZ1XXU68XSlFtXR6lfBQMDXkkbyEJvhrkTpdx4gh51Cqi8ku8Q==" saltValue="KW45vgKPhH9ntzWZ5C1KPw==" spinCount="100000" sheet="1" objects="1" scenarios="1"/>
  <protectedRanges>
    <protectedRange sqref="E8:E87" name="Range1"/>
  </protectedRanges>
  <mergeCells count="7">
    <mergeCell ref="A87:D87"/>
    <mergeCell ref="A1:F1"/>
    <mergeCell ref="A2:F2"/>
    <mergeCell ref="A3:F3"/>
    <mergeCell ref="A4:F4"/>
    <mergeCell ref="A5:F5"/>
    <mergeCell ref="A7:B7"/>
  </mergeCells>
  <phoneticPr fontId="11" type="noConversion"/>
  <pageMargins left="0.7" right="0.7" top="0.359375" bottom="0.75" header="0.3" footer="0.3"/>
  <pageSetup scale="86" fitToHeight="0" orientation="portrait" r:id="rId1"/>
  <rowBreaks count="1" manualBreakCount="1">
    <brk id="69"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E8F20-687A-444C-AA33-3EEE6C555957}">
  <sheetPr>
    <tabColor rgb="FF00B050"/>
    <pageSetUpPr fitToPage="1"/>
  </sheetPr>
  <dimension ref="A1:F46"/>
  <sheetViews>
    <sheetView view="pageBreakPreview" zoomScaleNormal="85" zoomScaleSheetLayoutView="100" zoomScalePageLayoutView="80" workbookViewId="0">
      <selection activeCell="B8" sqref="B8"/>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16384" width="8.83203125" style="1"/>
  </cols>
  <sheetData>
    <row r="1" spans="1:6">
      <c r="A1" s="463" t="str">
        <f>Preliminaries!A1</f>
        <v>SINAAN</v>
      </c>
      <c r="B1" s="464"/>
      <c r="C1" s="464"/>
      <c r="D1" s="464"/>
      <c r="E1" s="464"/>
      <c r="F1" s="465"/>
    </row>
    <row r="2" spans="1:6" ht="24" customHeight="1">
      <c r="A2" s="463" t="str">
        <f>Preliminaries!A2</f>
        <v>Coastal Development in the Bossaso Waterfront Project</v>
      </c>
      <c r="B2" s="464"/>
      <c r="C2" s="464"/>
      <c r="D2" s="464"/>
      <c r="E2" s="464"/>
      <c r="F2" s="465"/>
    </row>
    <row r="3" spans="1:6" ht="24" customHeight="1">
      <c r="A3" s="463" t="str">
        <f>Preliminaries!A3</f>
        <v>PR 051</v>
      </c>
      <c r="B3" s="464"/>
      <c r="C3" s="464"/>
      <c r="D3" s="464"/>
      <c r="E3" s="464"/>
      <c r="F3" s="465"/>
    </row>
    <row r="4" spans="1:6" ht="26" customHeight="1">
      <c r="A4" s="471" t="s">
        <v>96</v>
      </c>
      <c r="B4" s="472"/>
      <c r="C4" s="472"/>
      <c r="D4" s="472"/>
      <c r="E4" s="472"/>
      <c r="F4" s="473"/>
    </row>
    <row r="5" spans="1:6" ht="23">
      <c r="A5" s="474" t="s">
        <v>491</v>
      </c>
      <c r="B5" s="474"/>
      <c r="C5" s="474"/>
      <c r="D5" s="474"/>
      <c r="E5" s="474"/>
      <c r="F5" s="474"/>
    </row>
    <row r="6" spans="1:6" ht="28">
      <c r="A6" s="371" t="s">
        <v>6</v>
      </c>
      <c r="B6" s="371" t="s">
        <v>7</v>
      </c>
      <c r="C6" s="371" t="s">
        <v>8</v>
      </c>
      <c r="D6" s="372" t="s">
        <v>9</v>
      </c>
      <c r="E6" s="94" t="s">
        <v>629</v>
      </c>
      <c r="F6" s="95" t="s">
        <v>630</v>
      </c>
    </row>
    <row r="7" spans="1:6">
      <c r="A7" s="373" t="s">
        <v>10</v>
      </c>
      <c r="B7" s="374" t="s">
        <v>264</v>
      </c>
      <c r="C7" s="375"/>
      <c r="D7" s="376"/>
      <c r="E7" s="375"/>
      <c r="F7" s="375"/>
    </row>
    <row r="8" spans="1:6" ht="39">
      <c r="A8" s="377"/>
      <c r="B8" s="378" t="s">
        <v>265</v>
      </c>
      <c r="C8" s="379"/>
      <c r="D8" s="380"/>
      <c r="E8" s="381"/>
      <c r="F8" s="382"/>
    </row>
    <row r="9" spans="1:6" ht="59.5" customHeight="1">
      <c r="A9" s="383" t="s">
        <v>235</v>
      </c>
      <c r="B9" s="384" t="s">
        <v>284</v>
      </c>
      <c r="C9" s="385" t="s">
        <v>93</v>
      </c>
      <c r="D9" s="312">
        <v>13.05</v>
      </c>
      <c r="E9" s="340"/>
      <c r="F9" s="386">
        <f>D9*E9</f>
        <v>0</v>
      </c>
    </row>
    <row r="10" spans="1:6" ht="60.5" customHeight="1">
      <c r="A10" s="383" t="s">
        <v>258</v>
      </c>
      <c r="B10" s="384" t="s">
        <v>277</v>
      </c>
      <c r="C10" s="385" t="s">
        <v>93</v>
      </c>
      <c r="D10" s="312">
        <v>2.06</v>
      </c>
      <c r="E10" s="340"/>
      <c r="F10" s="386">
        <f>D10*E10</f>
        <v>0</v>
      </c>
    </row>
    <row r="11" spans="1:6" ht="43.25" customHeight="1">
      <c r="A11" s="383" t="s">
        <v>260</v>
      </c>
      <c r="B11" s="384" t="s">
        <v>276</v>
      </c>
      <c r="C11" s="385" t="s">
        <v>93</v>
      </c>
      <c r="D11" s="312">
        <v>3</v>
      </c>
      <c r="E11" s="340"/>
      <c r="F11" s="386">
        <f>D11*E11</f>
        <v>0</v>
      </c>
    </row>
    <row r="12" spans="1:6" ht="19.25" customHeight="1">
      <c r="A12" s="387"/>
      <c r="B12" s="388" t="s">
        <v>12</v>
      </c>
      <c r="C12" s="389"/>
      <c r="D12" s="390"/>
      <c r="E12" s="391"/>
      <c r="F12" s="392">
        <f>SUM(F8:F11)</f>
        <v>0</v>
      </c>
    </row>
    <row r="13" spans="1:6">
      <c r="A13" s="393" t="s">
        <v>13</v>
      </c>
      <c r="B13" s="394" t="s">
        <v>278</v>
      </c>
      <c r="C13" s="395"/>
      <c r="D13" s="396"/>
      <c r="E13" s="395"/>
      <c r="F13" s="375"/>
    </row>
    <row r="14" spans="1:6" ht="91">
      <c r="A14" s="383" t="s">
        <v>236</v>
      </c>
      <c r="B14" s="384" t="s">
        <v>279</v>
      </c>
      <c r="C14" s="385" t="s">
        <v>93</v>
      </c>
      <c r="D14" s="312">
        <v>0.4</v>
      </c>
      <c r="E14" s="340"/>
      <c r="F14" s="386">
        <f>D14*E14</f>
        <v>0</v>
      </c>
    </row>
    <row r="15" spans="1:6" ht="64.75" customHeight="1">
      <c r="A15" s="383" t="s">
        <v>237</v>
      </c>
      <c r="B15" s="384" t="s">
        <v>542</v>
      </c>
      <c r="C15" s="385" t="s">
        <v>93</v>
      </c>
      <c r="D15" s="312">
        <v>15</v>
      </c>
      <c r="E15" s="340"/>
      <c r="F15" s="386">
        <f>D15*E15</f>
        <v>0</v>
      </c>
    </row>
    <row r="16" spans="1:6">
      <c r="A16" s="387"/>
      <c r="B16" s="388" t="s">
        <v>15</v>
      </c>
      <c r="C16" s="389"/>
      <c r="D16" s="390"/>
      <c r="E16" s="391"/>
      <c r="F16" s="392">
        <f>SUM(F14:F15)</f>
        <v>0</v>
      </c>
    </row>
    <row r="17" spans="1:6">
      <c r="A17" s="393" t="s">
        <v>16</v>
      </c>
      <c r="B17" s="394" t="s">
        <v>280</v>
      </c>
      <c r="C17" s="395"/>
      <c r="D17" s="396"/>
      <c r="E17" s="395"/>
      <c r="F17" s="375"/>
    </row>
    <row r="18" spans="1:6" ht="26">
      <c r="A18" s="383" t="s">
        <v>238</v>
      </c>
      <c r="B18" s="384" t="s">
        <v>281</v>
      </c>
      <c r="C18" s="397" t="s">
        <v>28</v>
      </c>
      <c r="D18" s="312">
        <v>24</v>
      </c>
      <c r="E18" s="90"/>
      <c r="F18" s="386">
        <f>D18*E18</f>
        <v>0</v>
      </c>
    </row>
    <row r="19" spans="1:6" ht="26">
      <c r="A19" s="383" t="s">
        <v>239</v>
      </c>
      <c r="B19" s="384" t="s">
        <v>282</v>
      </c>
      <c r="C19" s="397" t="s">
        <v>28</v>
      </c>
      <c r="D19" s="312">
        <v>18</v>
      </c>
      <c r="E19" s="90"/>
      <c r="F19" s="386">
        <f>D19*E19</f>
        <v>0</v>
      </c>
    </row>
    <row r="20" spans="1:6">
      <c r="A20" s="387"/>
      <c r="B20" s="388" t="s">
        <v>22</v>
      </c>
      <c r="C20" s="389"/>
      <c r="D20" s="390"/>
      <c r="E20" s="391"/>
      <c r="F20" s="392">
        <f>SUM(F18:F19)</f>
        <v>0</v>
      </c>
    </row>
    <row r="21" spans="1:6">
      <c r="A21" s="393" t="s">
        <v>23</v>
      </c>
      <c r="B21" s="394" t="s">
        <v>490</v>
      </c>
      <c r="C21" s="395"/>
      <c r="D21" s="396"/>
      <c r="E21" s="395"/>
      <c r="F21" s="375"/>
    </row>
    <row r="22" spans="1:6" ht="65">
      <c r="A22" s="383" t="s">
        <v>121</v>
      </c>
      <c r="B22" s="384" t="s">
        <v>285</v>
      </c>
      <c r="C22" s="385" t="s">
        <v>93</v>
      </c>
      <c r="D22" s="312">
        <v>27</v>
      </c>
      <c r="E22" s="340"/>
      <c r="F22" s="386">
        <f>D22*E22</f>
        <v>0</v>
      </c>
    </row>
    <row r="23" spans="1:6" ht="91">
      <c r="A23" s="383" t="s">
        <v>123</v>
      </c>
      <c r="B23" s="384" t="s">
        <v>286</v>
      </c>
      <c r="C23" s="385" t="s">
        <v>93</v>
      </c>
      <c r="D23" s="312">
        <v>1.05</v>
      </c>
      <c r="E23" s="340"/>
      <c r="F23" s="386">
        <f>D23*E23</f>
        <v>0</v>
      </c>
    </row>
    <row r="24" spans="1:6" ht="91">
      <c r="A24" s="383" t="s">
        <v>232</v>
      </c>
      <c r="B24" s="384" t="s">
        <v>270</v>
      </c>
      <c r="C24" s="309"/>
      <c r="D24" s="312"/>
      <c r="E24" s="43"/>
      <c r="F24" s="249"/>
    </row>
    <row r="25" spans="1:6">
      <c r="A25" s="383" t="s">
        <v>565</v>
      </c>
      <c r="B25" s="11" t="s">
        <v>463</v>
      </c>
      <c r="C25" s="309" t="s">
        <v>93</v>
      </c>
      <c r="D25" s="312">
        <v>2.87</v>
      </c>
      <c r="E25" s="90"/>
      <c r="F25" s="208">
        <f t="shared" ref="F25:F43" si="0">$D25*E25</f>
        <v>0</v>
      </c>
    </row>
    <row r="26" spans="1:6">
      <c r="A26" s="383" t="s">
        <v>566</v>
      </c>
      <c r="B26" s="11" t="s">
        <v>569</v>
      </c>
      <c r="C26" s="309" t="s">
        <v>93</v>
      </c>
      <c r="D26" s="312">
        <v>1.88</v>
      </c>
      <c r="E26" s="90"/>
      <c r="F26" s="208">
        <f t="shared" si="0"/>
        <v>0</v>
      </c>
    </row>
    <row r="27" spans="1:6">
      <c r="A27" s="383" t="s">
        <v>567</v>
      </c>
      <c r="B27" s="11" t="s">
        <v>570</v>
      </c>
      <c r="C27" s="309" t="s">
        <v>93</v>
      </c>
      <c r="D27" s="17">
        <v>0.12</v>
      </c>
      <c r="E27" s="90"/>
      <c r="F27" s="208">
        <f t="shared" si="0"/>
        <v>0</v>
      </c>
    </row>
    <row r="28" spans="1:6">
      <c r="A28" s="383" t="s">
        <v>568</v>
      </c>
      <c r="B28" s="11" t="s">
        <v>571</v>
      </c>
      <c r="C28" s="309" t="s">
        <v>93</v>
      </c>
      <c r="D28" s="17">
        <v>2.1800000000000002</v>
      </c>
      <c r="E28" s="90"/>
      <c r="F28" s="208">
        <f t="shared" si="0"/>
        <v>0</v>
      </c>
    </row>
    <row r="29" spans="1:6" ht="104">
      <c r="A29" s="383" t="s">
        <v>233</v>
      </c>
      <c r="B29" s="398" t="s">
        <v>44</v>
      </c>
      <c r="C29" s="385"/>
      <c r="D29" s="312"/>
      <c r="E29" s="340"/>
      <c r="F29" s="249"/>
    </row>
    <row r="30" spans="1:6">
      <c r="A30" s="383" t="s">
        <v>624</v>
      </c>
      <c r="B30" s="266" t="s">
        <v>572</v>
      </c>
      <c r="C30" s="76"/>
      <c r="D30" s="17"/>
      <c r="E30" s="142"/>
      <c r="F30" s="100"/>
    </row>
    <row r="31" spans="1:6">
      <c r="A31" s="399"/>
      <c r="B31" s="156" t="s">
        <v>573</v>
      </c>
      <c r="C31" s="76" t="s">
        <v>114</v>
      </c>
      <c r="D31" s="17">
        <v>231.59</v>
      </c>
      <c r="E31" s="142"/>
      <c r="F31" s="208">
        <f t="shared" si="0"/>
        <v>0</v>
      </c>
    </row>
    <row r="32" spans="1:6">
      <c r="A32" s="383" t="s">
        <v>625</v>
      </c>
      <c r="B32" s="266" t="s">
        <v>574</v>
      </c>
      <c r="C32" s="76"/>
      <c r="D32" s="17"/>
      <c r="E32" s="142"/>
      <c r="F32" s="100"/>
    </row>
    <row r="33" spans="1:6">
      <c r="A33" s="399"/>
      <c r="B33" s="156" t="s">
        <v>575</v>
      </c>
      <c r="C33" s="76" t="s">
        <v>114</v>
      </c>
      <c r="D33" s="17">
        <v>111</v>
      </c>
      <c r="E33" s="142"/>
      <c r="F33" s="208">
        <f t="shared" si="0"/>
        <v>0</v>
      </c>
    </row>
    <row r="34" spans="1:6">
      <c r="A34" s="383" t="s">
        <v>626</v>
      </c>
      <c r="B34" s="266" t="s">
        <v>576</v>
      </c>
      <c r="C34" s="76"/>
      <c r="D34" s="17"/>
      <c r="E34" s="142"/>
      <c r="F34" s="100"/>
    </row>
    <row r="35" spans="1:6">
      <c r="A35" s="399"/>
      <c r="B35" s="156" t="s">
        <v>577</v>
      </c>
      <c r="C35" s="76" t="s">
        <v>114</v>
      </c>
      <c r="D35" s="17">
        <v>38.72</v>
      </c>
      <c r="E35" s="142"/>
      <c r="F35" s="208">
        <f t="shared" si="0"/>
        <v>0</v>
      </c>
    </row>
    <row r="36" spans="1:6">
      <c r="A36" s="399"/>
      <c r="B36" s="156" t="s">
        <v>578</v>
      </c>
      <c r="C36" s="76" t="s">
        <v>114</v>
      </c>
      <c r="D36" s="17">
        <v>13.33</v>
      </c>
      <c r="E36" s="142"/>
      <c r="F36" s="208">
        <f t="shared" si="0"/>
        <v>0</v>
      </c>
    </row>
    <row r="37" spans="1:6">
      <c r="A37" s="383" t="s">
        <v>627</v>
      </c>
      <c r="B37" s="266" t="s">
        <v>125</v>
      </c>
      <c r="C37" s="76"/>
      <c r="D37" s="17"/>
      <c r="E37" s="142"/>
      <c r="F37" s="100"/>
    </row>
    <row r="38" spans="1:6">
      <c r="A38" s="399"/>
      <c r="B38" s="156" t="s">
        <v>579</v>
      </c>
      <c r="C38" s="76" t="s">
        <v>114</v>
      </c>
      <c r="D38" s="17">
        <v>387.88</v>
      </c>
      <c r="E38" s="142"/>
      <c r="F38" s="208">
        <f t="shared" si="0"/>
        <v>0</v>
      </c>
    </row>
    <row r="39" spans="1:6">
      <c r="A39" s="399"/>
      <c r="B39" s="156" t="s">
        <v>578</v>
      </c>
      <c r="C39" s="76" t="s">
        <v>114</v>
      </c>
      <c r="D39" s="17">
        <v>44.93</v>
      </c>
      <c r="E39" s="142"/>
      <c r="F39" s="208">
        <f t="shared" si="0"/>
        <v>0</v>
      </c>
    </row>
    <row r="40" spans="1:6" ht="18" customHeight="1">
      <c r="A40" s="383" t="s">
        <v>234</v>
      </c>
      <c r="B40" s="400" t="s">
        <v>292</v>
      </c>
      <c r="C40" s="309"/>
      <c r="D40" s="312"/>
      <c r="E40" s="340"/>
      <c r="F40" s="249"/>
    </row>
    <row r="41" spans="1:6" ht="52">
      <c r="A41" s="383" t="s">
        <v>288</v>
      </c>
      <c r="B41" s="384" t="s">
        <v>486</v>
      </c>
      <c r="C41" s="309" t="s">
        <v>120</v>
      </c>
      <c r="D41" s="312">
        <v>8.1199999999999992</v>
      </c>
      <c r="E41" s="333"/>
      <c r="F41" s="208">
        <f t="shared" si="0"/>
        <v>0</v>
      </c>
    </row>
    <row r="42" spans="1:6" ht="26">
      <c r="A42" s="383" t="s">
        <v>289</v>
      </c>
      <c r="B42" s="384" t="s">
        <v>272</v>
      </c>
      <c r="C42" s="309" t="s">
        <v>120</v>
      </c>
      <c r="D42" s="312">
        <v>20.25</v>
      </c>
      <c r="E42" s="333"/>
      <c r="F42" s="208">
        <f t="shared" si="0"/>
        <v>0</v>
      </c>
    </row>
    <row r="43" spans="1:6" ht="39">
      <c r="A43" s="383" t="s">
        <v>290</v>
      </c>
      <c r="B43" s="384" t="s">
        <v>293</v>
      </c>
      <c r="C43" s="385" t="s">
        <v>104</v>
      </c>
      <c r="D43" s="312">
        <v>2</v>
      </c>
      <c r="E43" s="333"/>
      <c r="F43" s="208">
        <f t="shared" si="0"/>
        <v>0</v>
      </c>
    </row>
    <row r="44" spans="1:6">
      <c r="A44" s="387"/>
      <c r="B44" s="388" t="s">
        <v>25</v>
      </c>
      <c r="C44" s="401"/>
      <c r="D44" s="390"/>
      <c r="E44" s="391"/>
      <c r="F44" s="392">
        <f>SUM(F22:F43)</f>
        <v>0</v>
      </c>
    </row>
    <row r="45" spans="1:6">
      <c r="A45" s="491" t="s">
        <v>283</v>
      </c>
      <c r="B45" s="492"/>
      <c r="C45" s="492"/>
      <c r="D45" s="493"/>
      <c r="E45" s="402"/>
      <c r="F45" s="403">
        <f>SUM(F44+F20+F16+F12)</f>
        <v>0</v>
      </c>
    </row>
    <row r="46" spans="1:6">
      <c r="A46" s="491" t="s">
        <v>543</v>
      </c>
      <c r="B46" s="492"/>
      <c r="C46" s="492"/>
      <c r="D46" s="493"/>
      <c r="E46" s="402"/>
      <c r="F46" s="403">
        <f>F45*3</f>
        <v>0</v>
      </c>
    </row>
  </sheetData>
  <sheetProtection algorithmName="SHA-512" hashValue="XheTIDsLYPRyLeOoT8AzEMZp1wMMgIAYcHhI2ZJ7Hc+rZUDOnya5JYl6VLADwd30Suzd5AepuQHtAy1gcdYwZg==" saltValue="/wy7izv9yH3W9fgzJjYDgA==" spinCount="100000" sheet="1" objects="1" scenarios="1"/>
  <protectedRanges>
    <protectedRange sqref="E7:E46" name="Range1"/>
  </protectedRanges>
  <mergeCells count="7">
    <mergeCell ref="A46:D46"/>
    <mergeCell ref="A45:D45"/>
    <mergeCell ref="A1:F1"/>
    <mergeCell ref="A2:F2"/>
    <mergeCell ref="A3:F3"/>
    <mergeCell ref="A4:F4"/>
    <mergeCell ref="A5:F5"/>
  </mergeCells>
  <phoneticPr fontId="11" type="noConversion"/>
  <pageMargins left="0.7" right="0.7" top="0.359375" bottom="0.75" header="0.3" footer="0.3"/>
  <pageSetup scale="86" fitToHeight="0" orientation="portrait" r:id="rId1"/>
  <ignoredErrors>
    <ignoredError sqref="F12 F16 F44 F20"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A655-580D-48AC-B617-C92025F9334B}">
  <sheetPr>
    <tabColor rgb="FF00B050"/>
    <pageSetUpPr fitToPage="1"/>
  </sheetPr>
  <dimension ref="A1:F15"/>
  <sheetViews>
    <sheetView view="pageBreakPreview" zoomScaleNormal="85" zoomScaleSheetLayoutView="100" zoomScalePageLayoutView="80" workbookViewId="0">
      <selection activeCell="B18" sqref="B18"/>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16384" width="8.83203125" style="1"/>
  </cols>
  <sheetData>
    <row r="1" spans="1:6">
      <c r="A1" s="463" t="str">
        <f>Preliminaries!A1</f>
        <v>SINAAN</v>
      </c>
      <c r="B1" s="464"/>
      <c r="C1" s="464"/>
      <c r="D1" s="464"/>
      <c r="E1" s="464"/>
      <c r="F1" s="465"/>
    </row>
    <row r="2" spans="1:6" ht="16.75" customHeight="1">
      <c r="A2" s="463" t="str">
        <f>Preliminaries!A2</f>
        <v>Coastal Development in the Bossaso Waterfront Project</v>
      </c>
      <c r="B2" s="464"/>
      <c r="C2" s="464"/>
      <c r="D2" s="464"/>
      <c r="E2" s="464"/>
      <c r="F2" s="465"/>
    </row>
    <row r="3" spans="1:6" ht="13.25" customHeight="1">
      <c r="A3" s="463" t="str">
        <f>Preliminaries!A3</f>
        <v>PR 051</v>
      </c>
      <c r="B3" s="464"/>
      <c r="C3" s="464"/>
      <c r="D3" s="464"/>
      <c r="E3" s="464"/>
      <c r="F3" s="465"/>
    </row>
    <row r="4" spans="1:6" ht="15.5" customHeight="1">
      <c r="A4" s="471" t="s">
        <v>96</v>
      </c>
      <c r="B4" s="472"/>
      <c r="C4" s="472"/>
      <c r="D4" s="472"/>
      <c r="E4" s="472"/>
      <c r="F4" s="473"/>
    </row>
    <row r="5" spans="1:6" ht="23">
      <c r="A5" s="474" t="s">
        <v>560</v>
      </c>
      <c r="B5" s="474"/>
      <c r="C5" s="474"/>
      <c r="D5" s="474"/>
      <c r="E5" s="474"/>
      <c r="F5" s="474"/>
    </row>
    <row r="6" spans="1:6" ht="28">
      <c r="A6" s="371" t="s">
        <v>6</v>
      </c>
      <c r="B6" s="371" t="s">
        <v>7</v>
      </c>
      <c r="C6" s="371" t="s">
        <v>8</v>
      </c>
      <c r="D6" s="372" t="s">
        <v>9</v>
      </c>
      <c r="E6" s="94" t="s">
        <v>629</v>
      </c>
      <c r="F6" s="95" t="s">
        <v>630</v>
      </c>
    </row>
    <row r="7" spans="1:6" ht="42" customHeight="1">
      <c r="A7" s="404" t="s">
        <v>235</v>
      </c>
      <c r="B7" s="405" t="s">
        <v>561</v>
      </c>
      <c r="C7" s="404" t="s">
        <v>552</v>
      </c>
      <c r="D7" s="404">
        <v>9</v>
      </c>
      <c r="E7" s="406"/>
      <c r="F7" s="386">
        <f>D7*E7</f>
        <v>0</v>
      </c>
    </row>
    <row r="8" spans="1:6" ht="49" customHeight="1">
      <c r="A8" s="404" t="s">
        <v>258</v>
      </c>
      <c r="B8" s="405" t="s">
        <v>553</v>
      </c>
      <c r="C8" s="404" t="s">
        <v>554</v>
      </c>
      <c r="D8" s="404">
        <v>5</v>
      </c>
      <c r="E8" s="406"/>
      <c r="F8" s="386">
        <f t="shared" ref="F8:F13" si="0">D8*E8</f>
        <v>0</v>
      </c>
    </row>
    <row r="9" spans="1:6" ht="87" customHeight="1">
      <c r="A9" s="404" t="s">
        <v>260</v>
      </c>
      <c r="B9" s="407" t="s">
        <v>633</v>
      </c>
      <c r="C9" s="404" t="s">
        <v>104</v>
      </c>
      <c r="D9" s="404">
        <v>1</v>
      </c>
      <c r="E9" s="406"/>
      <c r="F9" s="386">
        <f t="shared" si="0"/>
        <v>0</v>
      </c>
    </row>
    <row r="10" spans="1:6" ht="66" customHeight="1">
      <c r="A10" s="404" t="s">
        <v>261</v>
      </c>
      <c r="B10" s="405" t="s">
        <v>562</v>
      </c>
      <c r="C10" s="404" t="s">
        <v>554</v>
      </c>
      <c r="D10" s="404">
        <v>10</v>
      </c>
      <c r="E10" s="406"/>
      <c r="F10" s="386">
        <f t="shared" si="0"/>
        <v>0</v>
      </c>
    </row>
    <row r="11" spans="1:6" ht="63.5" customHeight="1">
      <c r="A11" s="404" t="s">
        <v>354</v>
      </c>
      <c r="B11" s="405" t="s">
        <v>555</v>
      </c>
      <c r="C11" s="404" t="s">
        <v>556</v>
      </c>
      <c r="D11" s="404">
        <v>1</v>
      </c>
      <c r="E11" s="406"/>
      <c r="F11" s="386">
        <f t="shared" si="0"/>
        <v>0</v>
      </c>
    </row>
    <row r="12" spans="1:6" ht="76" customHeight="1">
      <c r="A12" s="404" t="s">
        <v>355</v>
      </c>
      <c r="B12" s="408" t="s">
        <v>557</v>
      </c>
      <c r="C12" s="404" t="s">
        <v>558</v>
      </c>
      <c r="D12" s="404">
        <v>5</v>
      </c>
      <c r="E12" s="409"/>
      <c r="F12" s="386">
        <f t="shared" si="0"/>
        <v>0</v>
      </c>
    </row>
    <row r="13" spans="1:6" ht="16.75" customHeight="1">
      <c r="A13" s="404" t="s">
        <v>356</v>
      </c>
      <c r="B13" s="408" t="s">
        <v>559</v>
      </c>
      <c r="C13" s="404" t="s">
        <v>558</v>
      </c>
      <c r="D13" s="404">
        <v>5</v>
      </c>
      <c r="E13" s="409"/>
      <c r="F13" s="386">
        <f t="shared" si="0"/>
        <v>0</v>
      </c>
    </row>
    <row r="14" spans="1:6">
      <c r="A14" s="491" t="s">
        <v>563</v>
      </c>
      <c r="B14" s="492"/>
      <c r="C14" s="492"/>
      <c r="D14" s="493"/>
      <c r="E14" s="402"/>
      <c r="F14" s="403">
        <f>SUM(F7:F13)</f>
        <v>0</v>
      </c>
    </row>
    <row r="15" spans="1:6" s="442" customFormat="1" ht="23" customHeight="1">
      <c r="A15" s="494" t="s">
        <v>634</v>
      </c>
      <c r="B15" s="495"/>
      <c r="C15" s="495"/>
      <c r="D15" s="496"/>
      <c r="E15" s="440"/>
      <c r="F15" s="441">
        <f>F14*3</f>
        <v>0</v>
      </c>
    </row>
  </sheetData>
  <sheetProtection algorithmName="SHA-512" hashValue="h5yjqdgck7V/DcIfO9uy8LKbnPZe+2arbHsm4qr62xbZoEKb81+9nP6tedYWp5l2z3d4AK6JUFrpeqMRcgQuwQ==" saltValue="jFiFLvBbF2uxSUF2YT1fWQ==" spinCount="100000" sheet="1" objects="1" scenarios="1"/>
  <protectedRanges>
    <protectedRange sqref="E7:E15" name="Range1"/>
  </protectedRanges>
  <mergeCells count="7">
    <mergeCell ref="A15:D15"/>
    <mergeCell ref="A1:F1"/>
    <mergeCell ref="A2:F2"/>
    <mergeCell ref="A3:F3"/>
    <mergeCell ref="A4:F4"/>
    <mergeCell ref="A5:F5"/>
    <mergeCell ref="A14:D14"/>
  </mergeCells>
  <phoneticPr fontId="11" type="noConversion"/>
  <pageMargins left="0.7" right="0.7" top="0.359375" bottom="0.75" header="0.3" footer="0.3"/>
  <pageSetup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8C789-827F-4566-B5F8-2E18B9C42AD9}">
  <sheetPr>
    <tabColor rgb="FF00B050"/>
    <pageSetUpPr fitToPage="1"/>
  </sheetPr>
  <dimension ref="A1:G21"/>
  <sheetViews>
    <sheetView view="pageBreakPreview" topLeftCell="A6" zoomScaleNormal="85" zoomScaleSheetLayoutView="100" zoomScalePageLayoutView="80" workbookViewId="0">
      <selection activeCell="B11" sqref="B11"/>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16384" width="8.83203125" style="1"/>
  </cols>
  <sheetData>
    <row r="1" spans="1:7" ht="14.5" customHeight="1">
      <c r="A1" s="460" t="s">
        <v>126</v>
      </c>
      <c r="B1" s="461"/>
      <c r="C1" s="461"/>
      <c r="D1" s="461"/>
      <c r="E1" s="461"/>
      <c r="F1" s="462"/>
    </row>
    <row r="2" spans="1:7" ht="22" customHeight="1">
      <c r="A2" s="463" t="s">
        <v>316</v>
      </c>
      <c r="B2" s="464"/>
      <c r="C2" s="464"/>
      <c r="D2" s="464"/>
      <c r="E2" s="464"/>
      <c r="F2" s="465"/>
    </row>
    <row r="3" spans="1:7" ht="14.5" customHeight="1">
      <c r="A3" s="463" t="s">
        <v>632</v>
      </c>
      <c r="B3" s="464"/>
      <c r="C3" s="464"/>
      <c r="D3" s="464"/>
      <c r="E3" s="464"/>
      <c r="F3" s="465"/>
    </row>
    <row r="4" spans="1:7" ht="20.5" customHeight="1">
      <c r="A4" s="471" t="s">
        <v>96</v>
      </c>
      <c r="B4" s="472"/>
      <c r="C4" s="472"/>
      <c r="D4" s="472"/>
      <c r="E4" s="472"/>
      <c r="F4" s="473"/>
    </row>
    <row r="5" spans="1:7" ht="23">
      <c r="A5" s="466" t="s">
        <v>97</v>
      </c>
      <c r="B5" s="466"/>
      <c r="C5" s="466"/>
      <c r="D5" s="466"/>
      <c r="E5" s="466"/>
      <c r="F5" s="466"/>
    </row>
    <row r="6" spans="1:7" ht="28">
      <c r="A6" s="92" t="s">
        <v>6</v>
      </c>
      <c r="B6" s="92" t="s">
        <v>7</v>
      </c>
      <c r="C6" s="92" t="s">
        <v>8</v>
      </c>
      <c r="D6" s="93" t="s">
        <v>9</v>
      </c>
      <c r="E6" s="94" t="s">
        <v>629</v>
      </c>
      <c r="F6" s="95" t="s">
        <v>630</v>
      </c>
    </row>
    <row r="7" spans="1:7" ht="17.5" customHeight="1">
      <c r="A7" s="468" t="s">
        <v>72</v>
      </c>
      <c r="B7" s="469"/>
      <c r="C7" s="469"/>
      <c r="D7" s="469"/>
      <c r="E7" s="469"/>
      <c r="F7" s="470"/>
      <c r="G7" s="27"/>
    </row>
    <row r="8" spans="1:7">
      <c r="A8" s="9"/>
      <c r="B8" s="96" t="s">
        <v>73</v>
      </c>
      <c r="C8" s="97"/>
      <c r="D8" s="98"/>
      <c r="E8" s="5"/>
      <c r="F8" s="99"/>
    </row>
    <row r="9" spans="1:7">
      <c r="A9" s="9">
        <v>1.1000000000000001</v>
      </c>
      <c r="B9" s="11" t="s">
        <v>74</v>
      </c>
      <c r="C9" s="97" t="s">
        <v>6</v>
      </c>
      <c r="D9" s="17">
        <v>1</v>
      </c>
      <c r="E9" s="40"/>
      <c r="F9" s="100">
        <f>E9*D9</f>
        <v>0</v>
      </c>
    </row>
    <row r="10" spans="1:7">
      <c r="A10" s="9"/>
      <c r="B10" s="96" t="s">
        <v>75</v>
      </c>
      <c r="C10" s="97"/>
      <c r="D10" s="17"/>
      <c r="E10" s="40"/>
      <c r="F10" s="100"/>
    </row>
    <row r="11" spans="1:7" ht="52">
      <c r="A11" s="9"/>
      <c r="B11" s="11" t="s">
        <v>76</v>
      </c>
      <c r="C11" s="97"/>
      <c r="D11" s="17"/>
      <c r="E11" s="40"/>
      <c r="F11" s="100"/>
    </row>
    <row r="12" spans="1:7">
      <c r="A12" s="9"/>
      <c r="B12" s="96" t="s">
        <v>77</v>
      </c>
      <c r="C12" s="97"/>
      <c r="D12" s="17"/>
      <c r="E12" s="40"/>
      <c r="F12" s="100"/>
    </row>
    <row r="13" spans="1:7" ht="26">
      <c r="A13" s="9">
        <v>1.2</v>
      </c>
      <c r="B13" s="11" t="s">
        <v>78</v>
      </c>
      <c r="C13" s="97" t="s">
        <v>6</v>
      </c>
      <c r="D13" s="17">
        <v>1</v>
      </c>
      <c r="E13" s="40"/>
      <c r="F13" s="100">
        <f>E13*D13</f>
        <v>0</v>
      </c>
    </row>
    <row r="14" spans="1:7">
      <c r="A14" s="9"/>
      <c r="B14" s="96" t="s">
        <v>79</v>
      </c>
      <c r="C14" s="97"/>
      <c r="D14" s="17"/>
      <c r="E14" s="40"/>
      <c r="F14" s="100"/>
    </row>
    <row r="15" spans="1:7">
      <c r="A15" s="9">
        <v>1.3</v>
      </c>
      <c r="B15" s="11" t="s">
        <v>80</v>
      </c>
      <c r="C15" s="97" t="s">
        <v>81</v>
      </c>
      <c r="D15" s="17">
        <v>1</v>
      </c>
      <c r="E15" s="40"/>
      <c r="F15" s="100">
        <f>E15*D15</f>
        <v>0</v>
      </c>
    </row>
    <row r="16" spans="1:7">
      <c r="A16" s="9">
        <v>1.4</v>
      </c>
      <c r="B16" s="11" t="s">
        <v>82</v>
      </c>
      <c r="C16" s="97" t="s">
        <v>81</v>
      </c>
      <c r="D16" s="17">
        <v>1</v>
      </c>
      <c r="E16" s="40"/>
      <c r="F16" s="100">
        <f>E16*D16</f>
        <v>0</v>
      </c>
    </row>
    <row r="17" spans="1:6">
      <c r="A17" s="9">
        <v>1.5</v>
      </c>
      <c r="B17" s="11" t="s">
        <v>83</v>
      </c>
      <c r="C17" s="97" t="s">
        <v>81</v>
      </c>
      <c r="D17" s="17">
        <v>1</v>
      </c>
      <c r="E17" s="40"/>
      <c r="F17" s="100">
        <f>E17*D17</f>
        <v>0</v>
      </c>
    </row>
    <row r="18" spans="1:6">
      <c r="A18" s="9">
        <v>1.6</v>
      </c>
      <c r="B18" s="11" t="s">
        <v>84</v>
      </c>
      <c r="C18" s="97" t="s">
        <v>81</v>
      </c>
      <c r="D18" s="17">
        <v>1</v>
      </c>
      <c r="E18" s="40"/>
      <c r="F18" s="100">
        <f>E18*D18</f>
        <v>0</v>
      </c>
    </row>
    <row r="19" spans="1:6">
      <c r="A19" s="9">
        <v>1.7</v>
      </c>
      <c r="B19" s="11" t="s">
        <v>85</v>
      </c>
      <c r="C19" s="97" t="s">
        <v>81</v>
      </c>
      <c r="D19" s="17">
        <v>1</v>
      </c>
      <c r="E19" s="40"/>
      <c r="F19" s="100">
        <f>E19*D19</f>
        <v>0</v>
      </c>
    </row>
    <row r="20" spans="1:6">
      <c r="A20" s="101"/>
      <c r="B20" s="102"/>
      <c r="C20" s="103"/>
      <c r="D20" s="104"/>
      <c r="E20" s="105"/>
      <c r="F20" s="16"/>
    </row>
    <row r="21" spans="1:6" ht="23.75" customHeight="1">
      <c r="A21" s="467" t="s">
        <v>88</v>
      </c>
      <c r="B21" s="467"/>
      <c r="C21" s="106"/>
      <c r="D21" s="107"/>
      <c r="E21" s="106"/>
      <c r="F21" s="108">
        <f>SUM(F9:F20)</f>
        <v>0</v>
      </c>
    </row>
  </sheetData>
  <sheetProtection algorithmName="SHA-512" hashValue="j6z72YhxVazDwnPEsGVSvVcopDuT41l28zkeoq+f96DmOMa+JsiTQp4GM2xcnumIsECvvbXtDhDDvsVyYF1J+g==" saltValue="5F7fDiKVbURFTJZHA19KkQ==" spinCount="100000" sheet="1" objects="1" scenarios="1"/>
  <protectedRanges>
    <protectedRange sqref="E8:E21" name="Range2"/>
    <protectedRange sqref="E7:E21" name="Range1"/>
  </protectedRanges>
  <mergeCells count="7">
    <mergeCell ref="A1:F1"/>
    <mergeCell ref="A3:F3"/>
    <mergeCell ref="A5:F5"/>
    <mergeCell ref="A21:B21"/>
    <mergeCell ref="A7:F7"/>
    <mergeCell ref="A2:F2"/>
    <mergeCell ref="A4:F4"/>
  </mergeCells>
  <pageMargins left="0.7" right="0.7" top="0.359375" bottom="0.75" header="0.3" footer="0.3"/>
  <pageSetup scale="8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BFB55-EAE6-4E4A-BA0A-6120AB6903F6}">
  <sheetPr>
    <tabColor rgb="FF00B050"/>
    <pageSetUpPr fitToPage="1"/>
  </sheetPr>
  <dimension ref="A1:F13"/>
  <sheetViews>
    <sheetView view="pageBreakPreview" topLeftCell="A11" zoomScaleNormal="100" zoomScaleSheetLayoutView="100" workbookViewId="0">
      <selection activeCell="F8" sqref="F8"/>
    </sheetView>
  </sheetViews>
  <sheetFormatPr baseColWidth="10" defaultColWidth="8.83203125" defaultRowHeight="15"/>
  <cols>
    <col min="2" max="2" width="45.1640625" customWidth="1"/>
    <col min="4" max="5" width="9" bestFit="1" customWidth="1"/>
    <col min="6" max="6" width="12.33203125" bestFit="1" customWidth="1"/>
  </cols>
  <sheetData>
    <row r="1" spans="1:6">
      <c r="A1" s="463" t="str">
        <f>Preliminaries!A1</f>
        <v>SINAAN</v>
      </c>
      <c r="B1" s="464"/>
      <c r="C1" s="464"/>
      <c r="D1" s="464"/>
      <c r="E1" s="464"/>
      <c r="F1" s="465"/>
    </row>
    <row r="2" spans="1:6">
      <c r="A2" s="463" t="str">
        <f>Preliminaries!A2</f>
        <v>Coastal Development in the Bossaso Waterfront Project</v>
      </c>
      <c r="B2" s="464"/>
      <c r="C2" s="464"/>
      <c r="D2" s="464"/>
      <c r="E2" s="464"/>
      <c r="F2" s="465"/>
    </row>
    <row r="3" spans="1:6">
      <c r="A3" s="463" t="str">
        <f>Preliminaries!A3</f>
        <v>PR 051</v>
      </c>
      <c r="B3" s="464"/>
      <c r="C3" s="464"/>
      <c r="D3" s="464"/>
      <c r="E3" s="464"/>
      <c r="F3" s="465"/>
    </row>
    <row r="4" spans="1:6" ht="18">
      <c r="A4" s="471" t="s">
        <v>96</v>
      </c>
      <c r="B4" s="472"/>
      <c r="C4" s="472"/>
      <c r="D4" s="472"/>
      <c r="E4" s="472"/>
      <c r="F4" s="473"/>
    </row>
    <row r="5" spans="1:6" ht="23">
      <c r="A5" s="474" t="s">
        <v>372</v>
      </c>
      <c r="B5" s="474"/>
      <c r="C5" s="474"/>
      <c r="D5" s="474"/>
      <c r="E5" s="474"/>
      <c r="F5" s="474"/>
    </row>
    <row r="6" spans="1:6" ht="42">
      <c r="A6" s="109" t="s">
        <v>6</v>
      </c>
      <c r="B6" s="110" t="s">
        <v>7</v>
      </c>
      <c r="C6" s="111" t="s">
        <v>8</v>
      </c>
      <c r="D6" s="112" t="s">
        <v>9</v>
      </c>
      <c r="E6" s="94" t="s">
        <v>629</v>
      </c>
      <c r="F6" s="95" t="s">
        <v>630</v>
      </c>
    </row>
    <row r="7" spans="1:6" ht="28.75" customHeight="1">
      <c r="A7" s="9" t="s">
        <v>235</v>
      </c>
      <c r="B7" s="11" t="s">
        <v>518</v>
      </c>
      <c r="C7" s="113" t="s">
        <v>120</v>
      </c>
      <c r="D7" s="17">
        <v>2505</v>
      </c>
      <c r="E7" s="114"/>
      <c r="F7" s="100">
        <f t="shared" ref="F7:F12" si="0">$D7*E7</f>
        <v>0</v>
      </c>
    </row>
    <row r="8" spans="1:6" ht="96" customHeight="1">
      <c r="A8" s="9" t="s">
        <v>258</v>
      </c>
      <c r="B8" s="115" t="s">
        <v>519</v>
      </c>
      <c r="C8" s="113" t="s">
        <v>93</v>
      </c>
      <c r="D8" s="17">
        <v>1252.5</v>
      </c>
      <c r="E8" s="114"/>
      <c r="F8" s="116">
        <f t="shared" si="0"/>
        <v>0</v>
      </c>
    </row>
    <row r="9" spans="1:6" ht="22.75" customHeight="1">
      <c r="A9" s="9" t="s">
        <v>260</v>
      </c>
      <c r="B9" s="117" t="s">
        <v>307</v>
      </c>
      <c r="C9" s="113" t="s">
        <v>21</v>
      </c>
      <c r="D9" s="118">
        <v>2505</v>
      </c>
      <c r="E9" s="119"/>
      <c r="F9" s="100">
        <f t="shared" si="0"/>
        <v>0</v>
      </c>
    </row>
    <row r="10" spans="1:6" ht="39" customHeight="1">
      <c r="A10" s="9" t="s">
        <v>261</v>
      </c>
      <c r="B10" s="11" t="s">
        <v>493</v>
      </c>
      <c r="C10" s="113" t="s">
        <v>93</v>
      </c>
      <c r="D10" s="17">
        <v>560.75</v>
      </c>
      <c r="E10" s="114"/>
      <c r="F10" s="100">
        <f t="shared" si="0"/>
        <v>0</v>
      </c>
    </row>
    <row r="11" spans="1:6" ht="169">
      <c r="A11" s="9" t="s">
        <v>354</v>
      </c>
      <c r="B11" s="120" t="s">
        <v>366</v>
      </c>
      <c r="C11" s="113" t="s">
        <v>21</v>
      </c>
      <c r="D11" s="17">
        <f>2505-262</f>
        <v>2243</v>
      </c>
      <c r="E11" s="121"/>
      <c r="F11" s="100">
        <f t="shared" si="0"/>
        <v>0</v>
      </c>
    </row>
    <row r="12" spans="1:6">
      <c r="A12" s="9" t="s">
        <v>355</v>
      </c>
      <c r="B12" s="11" t="s">
        <v>494</v>
      </c>
      <c r="C12" s="113" t="s">
        <v>93</v>
      </c>
      <c r="D12" s="17">
        <v>78.599999999999994</v>
      </c>
      <c r="E12" s="121"/>
      <c r="F12" s="100">
        <f t="shared" si="0"/>
        <v>0</v>
      </c>
    </row>
    <row r="13" spans="1:6">
      <c r="A13" s="122"/>
      <c r="B13" s="123" t="s">
        <v>367</v>
      </c>
      <c r="C13" s="122"/>
      <c r="D13" s="124"/>
      <c r="E13" s="125"/>
      <c r="F13" s="126">
        <f>SUM(F7:F12)</f>
        <v>0</v>
      </c>
    </row>
  </sheetData>
  <sheetProtection algorithmName="SHA-512" hashValue="D8vRKWMNXlbwPk6hEqZYywXDwbBThDXUmp2R1HlgQeGHvZOMlNtXxEk4fhvfdu0LjNpZ1HRUzT0S4Afk/MAo/w==" saltValue="zuzUgKWwj7PAcJ7YBD9MyA==" spinCount="100000" sheet="1" objects="1" scenarios="1"/>
  <protectedRanges>
    <protectedRange sqref="E7:E12" name="Range1"/>
  </protectedRanges>
  <mergeCells count="5">
    <mergeCell ref="A1:F1"/>
    <mergeCell ref="A2:F2"/>
    <mergeCell ref="A3:F3"/>
    <mergeCell ref="A4:F4"/>
    <mergeCell ref="A5:F5"/>
  </mergeCells>
  <phoneticPr fontId="11" type="noConversion"/>
  <pageMargins left="0.7" right="0.7" top="0.75" bottom="0.75" header="0.3" footer="0.3"/>
  <pageSetup scale="9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424D0-13A5-46A8-BB4D-9ADCBEABECE4}">
  <sheetPr>
    <tabColor rgb="FF00B050"/>
    <pageSetUpPr fitToPage="1"/>
  </sheetPr>
  <dimension ref="A1:F10"/>
  <sheetViews>
    <sheetView view="pageBreakPreview" zoomScaleNormal="100" zoomScaleSheetLayoutView="100" workbookViewId="0">
      <selection activeCell="A2" sqref="A2:F2"/>
    </sheetView>
  </sheetViews>
  <sheetFormatPr baseColWidth="10" defaultColWidth="8.83203125" defaultRowHeight="15"/>
  <cols>
    <col min="2" max="2" width="45.1640625" customWidth="1"/>
    <col min="4" max="5" width="9" bestFit="1" customWidth="1"/>
    <col min="6" max="6" width="12.33203125" bestFit="1" customWidth="1"/>
    <col min="11" max="11" width="11.1640625" customWidth="1"/>
    <col min="12" max="12" width="11.83203125" customWidth="1"/>
  </cols>
  <sheetData>
    <row r="1" spans="1:6">
      <c r="A1" s="463" t="str">
        <f>Preliminaries!A1</f>
        <v>SINAAN</v>
      </c>
      <c r="B1" s="464"/>
      <c r="C1" s="464"/>
      <c r="D1" s="464"/>
      <c r="E1" s="464"/>
      <c r="F1" s="465"/>
    </row>
    <row r="2" spans="1:6">
      <c r="A2" s="463" t="str">
        <f>Preliminaries!A2</f>
        <v>Coastal Development in the Bossaso Waterfront Project</v>
      </c>
      <c r="B2" s="464"/>
      <c r="C2" s="464"/>
      <c r="D2" s="464"/>
      <c r="E2" s="464"/>
      <c r="F2" s="465"/>
    </row>
    <row r="3" spans="1:6">
      <c r="A3" s="463" t="str">
        <f>Preliminaries!A3</f>
        <v>PR 051</v>
      </c>
      <c r="B3" s="464"/>
      <c r="C3" s="464"/>
      <c r="D3" s="464"/>
      <c r="E3" s="464"/>
      <c r="F3" s="465"/>
    </row>
    <row r="4" spans="1:6" ht="18">
      <c r="A4" s="471" t="s">
        <v>96</v>
      </c>
      <c r="B4" s="472"/>
      <c r="C4" s="472"/>
      <c r="D4" s="472"/>
      <c r="E4" s="472"/>
      <c r="F4" s="473"/>
    </row>
    <row r="5" spans="1:6" ht="23">
      <c r="A5" s="474" t="s">
        <v>495</v>
      </c>
      <c r="B5" s="474"/>
      <c r="C5" s="474"/>
      <c r="D5" s="474"/>
      <c r="E5" s="474"/>
      <c r="F5" s="474"/>
    </row>
    <row r="6" spans="1:6" ht="42">
      <c r="A6" s="109" t="s">
        <v>6</v>
      </c>
      <c r="B6" s="110" t="s">
        <v>7</v>
      </c>
      <c r="C6" s="111" t="s">
        <v>8</v>
      </c>
      <c r="D6" s="112" t="s">
        <v>9</v>
      </c>
      <c r="E6" s="94" t="s">
        <v>629</v>
      </c>
      <c r="F6" s="95" t="s">
        <v>630</v>
      </c>
    </row>
    <row r="7" spans="1:6">
      <c r="A7" s="127" t="s">
        <v>10</v>
      </c>
      <c r="B7" s="128" t="s">
        <v>14</v>
      </c>
      <c r="C7" s="129"/>
      <c r="D7" s="130"/>
      <c r="E7" s="131"/>
      <c r="F7" s="132"/>
    </row>
    <row r="8" spans="1:6" ht="28.75" customHeight="1">
      <c r="A8" s="9" t="s">
        <v>235</v>
      </c>
      <c r="B8" s="113" t="s">
        <v>581</v>
      </c>
      <c r="C8" s="113" t="s">
        <v>120</v>
      </c>
      <c r="D8" s="17">
        <v>22667</v>
      </c>
      <c r="E8" s="114"/>
      <c r="F8" s="116">
        <f>$D8*E8</f>
        <v>0</v>
      </c>
    </row>
    <row r="9" spans="1:6" ht="39.5" customHeight="1">
      <c r="A9" s="9" t="s">
        <v>258</v>
      </c>
      <c r="B9" s="117" t="s">
        <v>588</v>
      </c>
      <c r="C9" s="113" t="s">
        <v>21</v>
      </c>
      <c r="D9" s="17">
        <v>22667</v>
      </c>
      <c r="E9" s="119"/>
      <c r="F9" s="116">
        <f>$D9*E9</f>
        <v>0</v>
      </c>
    </row>
    <row r="10" spans="1:6">
      <c r="A10" s="122"/>
      <c r="B10" s="123" t="s">
        <v>582</v>
      </c>
      <c r="C10" s="122"/>
      <c r="D10" s="124"/>
      <c r="E10" s="125"/>
      <c r="F10" s="126">
        <f>SUM(F8:F9)</f>
        <v>0</v>
      </c>
    </row>
  </sheetData>
  <sheetProtection algorithmName="SHA-512" hashValue="ZvBrSLhxl+ANdUYZjW5sUWzzihsJKK18VS9HLqk4BJCg0NSCgYkqYX9Od/vRsP4jFzNqIpQpK7YVNMSmmkKjgw==" saltValue="DYR3LhKatdsqP7dyVxSKLQ==" spinCount="100000" sheet="1" objects="1" scenarios="1"/>
  <protectedRanges>
    <protectedRange sqref="E8:E9" name="Range1"/>
  </protectedRanges>
  <mergeCells count="5">
    <mergeCell ref="A1:F1"/>
    <mergeCell ref="A2:F2"/>
    <mergeCell ref="A3:F3"/>
    <mergeCell ref="A4:F4"/>
    <mergeCell ref="A5:F5"/>
  </mergeCells>
  <phoneticPr fontId="11" type="noConversion"/>
  <pageMargins left="0.7" right="0.7" top="0.75" bottom="0.75" header="0.3" footer="0.3"/>
  <pageSetup scale="9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4A034-0C2C-4C49-853F-8680E556E82A}">
  <sheetPr>
    <tabColor rgb="FF00B050"/>
    <pageSetUpPr fitToPage="1"/>
  </sheetPr>
  <dimension ref="A1:F66"/>
  <sheetViews>
    <sheetView view="pageBreakPreview" topLeftCell="A32" zoomScaleNormal="100" zoomScaleSheetLayoutView="100" workbookViewId="0">
      <selection activeCell="D8" sqref="D8"/>
    </sheetView>
  </sheetViews>
  <sheetFormatPr baseColWidth="10" defaultColWidth="8.83203125" defaultRowHeight="15"/>
  <cols>
    <col min="1" max="1" width="8.83203125" customWidth="1"/>
    <col min="2" max="2" width="52.1640625" customWidth="1"/>
    <col min="6" max="6" width="15.5" customWidth="1"/>
  </cols>
  <sheetData>
    <row r="1" spans="1:6">
      <c r="A1" s="476" t="s">
        <v>126</v>
      </c>
      <c r="B1" s="477"/>
      <c r="C1" s="477"/>
      <c r="D1" s="477"/>
      <c r="E1" s="477"/>
      <c r="F1" s="478"/>
    </row>
    <row r="2" spans="1:6">
      <c r="A2" s="476" t="s">
        <v>316</v>
      </c>
      <c r="B2" s="477"/>
      <c r="C2" s="477"/>
      <c r="D2" s="477"/>
      <c r="E2" s="477"/>
      <c r="F2" s="478"/>
    </row>
    <row r="3" spans="1:6">
      <c r="A3" s="476" t="str">
        <f>Preliminaries!A3</f>
        <v>PR 051</v>
      </c>
      <c r="B3" s="477"/>
      <c r="C3" s="477"/>
      <c r="D3" s="477"/>
      <c r="E3" s="477"/>
      <c r="F3" s="478"/>
    </row>
    <row r="4" spans="1:6" ht="18">
      <c r="A4" s="471" t="s">
        <v>96</v>
      </c>
      <c r="B4" s="472"/>
      <c r="C4" s="472"/>
      <c r="D4" s="472"/>
      <c r="E4" s="472"/>
      <c r="F4" s="473"/>
    </row>
    <row r="5" spans="1:6" ht="23">
      <c r="A5" s="479" t="s">
        <v>473</v>
      </c>
      <c r="B5" s="479"/>
      <c r="C5" s="479"/>
      <c r="D5" s="479"/>
      <c r="E5" s="479"/>
      <c r="F5" s="479"/>
    </row>
    <row r="6" spans="1:6" ht="42">
      <c r="A6" s="133" t="s">
        <v>6</v>
      </c>
      <c r="B6" s="133" t="s">
        <v>7</v>
      </c>
      <c r="C6" s="133" t="s">
        <v>8</v>
      </c>
      <c r="D6" s="134" t="s">
        <v>9</v>
      </c>
      <c r="E6" s="94" t="s">
        <v>629</v>
      </c>
      <c r="F6" s="95" t="s">
        <v>630</v>
      </c>
    </row>
    <row r="7" spans="1:6">
      <c r="A7" s="127" t="s">
        <v>10</v>
      </c>
      <c r="B7" s="128" t="s">
        <v>14</v>
      </c>
      <c r="C7" s="129"/>
      <c r="D7" s="130"/>
      <c r="E7" s="131"/>
      <c r="F7" s="132"/>
    </row>
    <row r="8" spans="1:6" ht="51" customHeight="1">
      <c r="A8" s="135" t="s">
        <v>235</v>
      </c>
      <c r="B8" s="136" t="s">
        <v>89</v>
      </c>
      <c r="C8" s="137" t="s">
        <v>47</v>
      </c>
      <c r="D8" s="138">
        <v>28.32</v>
      </c>
      <c r="E8" s="139"/>
      <c r="F8" s="140">
        <f>D8*E8</f>
        <v>0</v>
      </c>
    </row>
    <row r="9" spans="1:6" ht="37.75" customHeight="1">
      <c r="A9" s="135" t="s">
        <v>258</v>
      </c>
      <c r="B9" s="120" t="s">
        <v>319</v>
      </c>
      <c r="C9" s="9" t="s">
        <v>93</v>
      </c>
      <c r="D9" s="141">
        <v>4.25</v>
      </c>
      <c r="E9" s="142"/>
      <c r="F9" s="140">
        <f>D9*E9</f>
        <v>0</v>
      </c>
    </row>
    <row r="10" spans="1:6">
      <c r="A10" s="143"/>
      <c r="B10" s="144" t="s">
        <v>12</v>
      </c>
      <c r="C10" s="145"/>
      <c r="D10" s="143"/>
      <c r="E10" s="146"/>
      <c r="F10" s="147">
        <f>SUM(F8:F9)</f>
        <v>0</v>
      </c>
    </row>
    <row r="11" spans="1:6">
      <c r="A11" s="127" t="s">
        <v>13</v>
      </c>
      <c r="B11" s="128" t="s">
        <v>464</v>
      </c>
      <c r="C11" s="129"/>
      <c r="D11" s="130"/>
      <c r="E11" s="131"/>
      <c r="F11" s="132"/>
    </row>
    <row r="12" spans="1:6" ht="77.5" customHeight="1">
      <c r="A12" s="135" t="s">
        <v>236</v>
      </c>
      <c r="B12" s="136" t="s">
        <v>465</v>
      </c>
      <c r="C12" s="137" t="s">
        <v>47</v>
      </c>
      <c r="D12" s="138">
        <v>1.33</v>
      </c>
      <c r="E12" s="139"/>
      <c r="F12" s="140">
        <f>D12*E12</f>
        <v>0</v>
      </c>
    </row>
    <row r="13" spans="1:6" ht="84.5" customHeight="1">
      <c r="A13" s="135" t="s">
        <v>237</v>
      </c>
      <c r="B13" s="11" t="s">
        <v>340</v>
      </c>
      <c r="C13" s="137" t="s">
        <v>47</v>
      </c>
      <c r="D13" s="138">
        <v>1.55</v>
      </c>
      <c r="E13" s="139"/>
      <c r="F13" s="140">
        <f>D13*E13</f>
        <v>0</v>
      </c>
    </row>
    <row r="14" spans="1:6" ht="40.75" customHeight="1">
      <c r="A14" s="135" t="s">
        <v>252</v>
      </c>
      <c r="B14" s="148" t="s">
        <v>469</v>
      </c>
      <c r="C14" s="137" t="s">
        <v>19</v>
      </c>
      <c r="D14" s="138">
        <v>63.87</v>
      </c>
      <c r="E14" s="139"/>
      <c r="F14" s="140">
        <f>D14*E14</f>
        <v>0</v>
      </c>
    </row>
    <row r="15" spans="1:6" ht="87.5" customHeight="1">
      <c r="A15" s="135" t="s">
        <v>99</v>
      </c>
      <c r="B15" s="11" t="s">
        <v>342</v>
      </c>
      <c r="C15" s="137" t="s">
        <v>47</v>
      </c>
      <c r="D15" s="138">
        <v>4.5</v>
      </c>
      <c r="E15" s="139"/>
      <c r="F15" s="140">
        <f t="shared" ref="F15:F25" si="0">D15*E15</f>
        <v>0</v>
      </c>
    </row>
    <row r="16" spans="1:6" ht="36.5" customHeight="1">
      <c r="A16" s="135" t="s">
        <v>253</v>
      </c>
      <c r="B16" s="148" t="s">
        <v>470</v>
      </c>
      <c r="C16" s="137" t="s">
        <v>19</v>
      </c>
      <c r="D16" s="138">
        <v>162.35</v>
      </c>
      <c r="E16" s="139"/>
      <c r="F16" s="140">
        <f t="shared" si="0"/>
        <v>0</v>
      </c>
    </row>
    <row r="17" spans="1:6" ht="73.25" customHeight="1">
      <c r="A17" s="135" t="s">
        <v>590</v>
      </c>
      <c r="B17" s="11" t="s">
        <v>325</v>
      </c>
      <c r="C17" s="149" t="s">
        <v>120</v>
      </c>
      <c r="D17" s="150">
        <v>3.44</v>
      </c>
      <c r="E17" s="151"/>
      <c r="F17" s="140">
        <f t="shared" si="0"/>
        <v>0</v>
      </c>
    </row>
    <row r="18" spans="1:6">
      <c r="A18" s="135" t="s">
        <v>591</v>
      </c>
      <c r="B18" s="152" t="s">
        <v>326</v>
      </c>
      <c r="C18" s="153"/>
      <c r="D18" s="100"/>
      <c r="E18" s="121"/>
      <c r="F18" s="140"/>
    </row>
    <row r="19" spans="1:6" ht="88.75" customHeight="1">
      <c r="A19" s="154" t="s">
        <v>592</v>
      </c>
      <c r="B19" s="11" t="s">
        <v>341</v>
      </c>
      <c r="C19" s="153" t="s">
        <v>47</v>
      </c>
      <c r="D19" s="141">
        <v>1.3</v>
      </c>
      <c r="E19" s="155"/>
      <c r="F19" s="140">
        <f t="shared" si="0"/>
        <v>0</v>
      </c>
    </row>
    <row r="20" spans="1:6" ht="87" customHeight="1">
      <c r="A20" s="154" t="s">
        <v>593</v>
      </c>
      <c r="B20" s="156" t="s">
        <v>44</v>
      </c>
      <c r="C20" s="153" t="s">
        <v>19</v>
      </c>
      <c r="D20" s="17">
        <v>1.5</v>
      </c>
      <c r="E20" s="23"/>
      <c r="F20" s="140">
        <f t="shared" si="0"/>
        <v>0</v>
      </c>
    </row>
    <row r="21" spans="1:6">
      <c r="A21" s="135" t="s">
        <v>594</v>
      </c>
      <c r="B21" s="157" t="s">
        <v>20</v>
      </c>
      <c r="C21" s="135"/>
      <c r="D21" s="158"/>
      <c r="E21" s="159"/>
      <c r="F21" s="140"/>
    </row>
    <row r="22" spans="1:6" ht="29.5" customHeight="1">
      <c r="A22" s="135" t="s">
        <v>595</v>
      </c>
      <c r="B22" s="120" t="s">
        <v>507</v>
      </c>
      <c r="C22" s="135" t="s">
        <v>93</v>
      </c>
      <c r="D22" s="138">
        <v>4.8499999999999996</v>
      </c>
      <c r="E22" s="139"/>
      <c r="F22" s="140">
        <f t="shared" si="0"/>
        <v>0</v>
      </c>
    </row>
    <row r="23" spans="1:6" ht="19.75" customHeight="1">
      <c r="A23" s="135" t="s">
        <v>596</v>
      </c>
      <c r="B23" s="120" t="s">
        <v>474</v>
      </c>
      <c r="C23" s="135" t="s">
        <v>93</v>
      </c>
      <c r="D23" s="138">
        <v>1.62</v>
      </c>
      <c r="E23" s="139"/>
      <c r="F23" s="140">
        <f t="shared" si="0"/>
        <v>0</v>
      </c>
    </row>
    <row r="24" spans="1:6" ht="82.75" customHeight="1">
      <c r="A24" s="135" t="s">
        <v>597</v>
      </c>
      <c r="B24" s="136" t="s">
        <v>508</v>
      </c>
      <c r="C24" s="135" t="s">
        <v>93</v>
      </c>
      <c r="D24" s="138">
        <v>3.23</v>
      </c>
      <c r="E24" s="139"/>
      <c r="F24" s="140">
        <f t="shared" si="0"/>
        <v>0</v>
      </c>
    </row>
    <row r="25" spans="1:6" ht="39.5" customHeight="1">
      <c r="A25" s="135" t="s">
        <v>598</v>
      </c>
      <c r="B25" s="160" t="s">
        <v>18</v>
      </c>
      <c r="C25" s="135" t="s">
        <v>19</v>
      </c>
      <c r="D25" s="138">
        <v>316.11</v>
      </c>
      <c r="E25" s="161"/>
      <c r="F25" s="140">
        <f t="shared" si="0"/>
        <v>0</v>
      </c>
    </row>
    <row r="26" spans="1:6">
      <c r="A26" s="143"/>
      <c r="B26" s="144" t="s">
        <v>15</v>
      </c>
      <c r="C26" s="145"/>
      <c r="D26" s="143"/>
      <c r="E26" s="146"/>
      <c r="F26" s="147">
        <f>SUM(F12:F25)</f>
        <v>0</v>
      </c>
    </row>
    <row r="27" spans="1:6">
      <c r="A27" s="127" t="s">
        <v>16</v>
      </c>
      <c r="B27" s="128" t="s">
        <v>466</v>
      </c>
      <c r="C27" s="129"/>
      <c r="D27" s="130"/>
      <c r="E27" s="131"/>
      <c r="F27" s="132"/>
    </row>
    <row r="28" spans="1:6" ht="60" customHeight="1">
      <c r="A28" s="135" t="s">
        <v>238</v>
      </c>
      <c r="B28" s="11" t="s">
        <v>475</v>
      </c>
      <c r="C28" s="149" t="s">
        <v>120</v>
      </c>
      <c r="D28" s="150">
        <v>75.83</v>
      </c>
      <c r="E28" s="151"/>
      <c r="F28" s="140">
        <f t="shared" ref="F28:F49" si="1">D28*E28</f>
        <v>0</v>
      </c>
    </row>
    <row r="29" spans="1:6" ht="75" customHeight="1">
      <c r="A29" s="135" t="s">
        <v>239</v>
      </c>
      <c r="B29" s="136" t="s">
        <v>520</v>
      </c>
      <c r="C29" s="137" t="s">
        <v>47</v>
      </c>
      <c r="D29" s="138">
        <v>2.2000000000000002</v>
      </c>
      <c r="E29" s="139"/>
      <c r="F29" s="140">
        <f t="shared" si="1"/>
        <v>0</v>
      </c>
    </row>
    <row r="30" spans="1:6" ht="37.75" customHeight="1">
      <c r="A30" s="135" t="s">
        <v>240</v>
      </c>
      <c r="B30" s="148" t="s">
        <v>471</v>
      </c>
      <c r="C30" s="135" t="s">
        <v>19</v>
      </c>
      <c r="D30" s="138">
        <v>1235</v>
      </c>
      <c r="E30" s="139"/>
      <c r="F30" s="140">
        <f t="shared" si="1"/>
        <v>0</v>
      </c>
    </row>
    <row r="31" spans="1:6" ht="80.5" customHeight="1">
      <c r="A31" s="135" t="s">
        <v>241</v>
      </c>
      <c r="B31" s="136" t="s">
        <v>521</v>
      </c>
      <c r="C31" s="137" t="s">
        <v>47</v>
      </c>
      <c r="D31" s="138">
        <v>0.38</v>
      </c>
      <c r="E31" s="139"/>
      <c r="F31" s="140">
        <f t="shared" si="1"/>
        <v>0</v>
      </c>
    </row>
    <row r="32" spans="1:6" ht="40.25" customHeight="1">
      <c r="A32" s="135" t="s">
        <v>242</v>
      </c>
      <c r="B32" s="148" t="s">
        <v>476</v>
      </c>
      <c r="C32" s="137" t="s">
        <v>19</v>
      </c>
      <c r="D32" s="138">
        <v>74.010000000000005</v>
      </c>
      <c r="E32" s="139"/>
      <c r="F32" s="140">
        <f t="shared" si="1"/>
        <v>0</v>
      </c>
    </row>
    <row r="33" spans="1:6" ht="86.5" customHeight="1">
      <c r="A33" s="135" t="s">
        <v>243</v>
      </c>
      <c r="B33" s="136" t="s">
        <v>522</v>
      </c>
      <c r="C33" s="137" t="s">
        <v>47</v>
      </c>
      <c r="D33" s="138">
        <v>2.4</v>
      </c>
      <c r="E33" s="139"/>
      <c r="F33" s="140">
        <f t="shared" si="1"/>
        <v>0</v>
      </c>
    </row>
    <row r="34" spans="1:6" ht="39">
      <c r="A34" s="135" t="s">
        <v>244</v>
      </c>
      <c r="B34" s="148" t="s">
        <v>477</v>
      </c>
      <c r="C34" s="137" t="s">
        <v>19</v>
      </c>
      <c r="D34" s="138">
        <v>421.49</v>
      </c>
      <c r="E34" s="139"/>
      <c r="F34" s="140">
        <f t="shared" si="1"/>
        <v>0</v>
      </c>
    </row>
    <row r="35" spans="1:6" ht="73.75" customHeight="1">
      <c r="A35" s="135" t="s">
        <v>122</v>
      </c>
      <c r="B35" s="136" t="s">
        <v>523</v>
      </c>
      <c r="C35" s="137" t="s">
        <v>47</v>
      </c>
      <c r="D35" s="162">
        <v>0.17</v>
      </c>
      <c r="E35" s="163"/>
      <c r="F35" s="140">
        <f t="shared" si="1"/>
        <v>0</v>
      </c>
    </row>
    <row r="36" spans="1:6" ht="39">
      <c r="A36" s="135" t="s">
        <v>266</v>
      </c>
      <c r="B36" s="148" t="s">
        <v>478</v>
      </c>
      <c r="C36" s="137" t="s">
        <v>19</v>
      </c>
      <c r="D36" s="162">
        <v>38.56</v>
      </c>
      <c r="E36" s="163"/>
      <c r="F36" s="140">
        <f t="shared" si="1"/>
        <v>0</v>
      </c>
    </row>
    <row r="37" spans="1:6" ht="78" customHeight="1">
      <c r="A37" s="135" t="s">
        <v>267</v>
      </c>
      <c r="B37" s="136" t="s">
        <v>524</v>
      </c>
      <c r="C37" s="137" t="s">
        <v>47</v>
      </c>
      <c r="D37" s="138">
        <v>0.45</v>
      </c>
      <c r="E37" s="139"/>
      <c r="F37" s="140">
        <f t="shared" si="1"/>
        <v>0</v>
      </c>
    </row>
    <row r="38" spans="1:6" ht="37.25" customHeight="1">
      <c r="A38" s="135" t="s">
        <v>599</v>
      </c>
      <c r="B38" s="148" t="s">
        <v>472</v>
      </c>
      <c r="C38" s="137" t="s">
        <v>19</v>
      </c>
      <c r="D38" s="138">
        <v>62.92</v>
      </c>
      <c r="E38" s="139"/>
      <c r="F38" s="140">
        <f t="shared" si="1"/>
        <v>0</v>
      </c>
    </row>
    <row r="39" spans="1:6" ht="70.25" customHeight="1">
      <c r="A39" s="135" t="s">
        <v>600</v>
      </c>
      <c r="B39" s="136" t="s">
        <v>525</v>
      </c>
      <c r="C39" s="137" t="s">
        <v>47</v>
      </c>
      <c r="D39" s="138">
        <v>0.85</v>
      </c>
      <c r="E39" s="139"/>
      <c r="F39" s="140">
        <f t="shared" si="1"/>
        <v>0</v>
      </c>
    </row>
    <row r="40" spans="1:6" ht="34.75" customHeight="1">
      <c r="A40" s="135" t="s">
        <v>601</v>
      </c>
      <c r="B40" s="148" t="s">
        <v>479</v>
      </c>
      <c r="C40" s="137" t="s">
        <v>19</v>
      </c>
      <c r="D40" s="138">
        <v>100.7</v>
      </c>
      <c r="E40" s="139"/>
      <c r="F40" s="140">
        <f t="shared" si="1"/>
        <v>0</v>
      </c>
    </row>
    <row r="41" spans="1:6" ht="75" customHeight="1">
      <c r="A41" s="135" t="s">
        <v>602</v>
      </c>
      <c r="B41" s="136" t="s">
        <v>526</v>
      </c>
      <c r="C41" s="137" t="s">
        <v>47</v>
      </c>
      <c r="D41" s="138">
        <v>1.28</v>
      </c>
      <c r="E41" s="139"/>
      <c r="F41" s="140">
        <f t="shared" si="1"/>
        <v>0</v>
      </c>
    </row>
    <row r="42" spans="1:6" ht="34.25" customHeight="1">
      <c r="A42" s="135" t="s">
        <v>603</v>
      </c>
      <c r="B42" s="148" t="s">
        <v>480</v>
      </c>
      <c r="C42" s="137" t="s">
        <v>19</v>
      </c>
      <c r="D42" s="138">
        <v>117.2</v>
      </c>
      <c r="E42" s="139"/>
      <c r="F42" s="140">
        <f t="shared" si="1"/>
        <v>0</v>
      </c>
    </row>
    <row r="43" spans="1:6" ht="72.5" customHeight="1">
      <c r="A43" s="135" t="s">
        <v>604</v>
      </c>
      <c r="B43" s="136" t="s">
        <v>527</v>
      </c>
      <c r="C43" s="137" t="s">
        <v>47</v>
      </c>
      <c r="D43" s="138">
        <v>0.45</v>
      </c>
      <c r="E43" s="139"/>
      <c r="F43" s="140">
        <f>D43*E43</f>
        <v>0</v>
      </c>
    </row>
    <row r="44" spans="1:6" ht="37.75" customHeight="1">
      <c r="A44" s="135" t="s">
        <v>605</v>
      </c>
      <c r="B44" s="148" t="s">
        <v>513</v>
      </c>
      <c r="C44" s="137" t="s">
        <v>19</v>
      </c>
      <c r="D44" s="138">
        <v>62.92</v>
      </c>
      <c r="E44" s="139"/>
      <c r="F44" s="140">
        <f>D44*E44</f>
        <v>0</v>
      </c>
    </row>
    <row r="45" spans="1:6" ht="75.5" customHeight="1">
      <c r="A45" s="135" t="s">
        <v>606</v>
      </c>
      <c r="B45" s="136" t="s">
        <v>528</v>
      </c>
      <c r="C45" s="137" t="s">
        <v>47</v>
      </c>
      <c r="D45" s="138">
        <v>0.45</v>
      </c>
      <c r="E45" s="139"/>
      <c r="F45" s="140">
        <f>D45*E45</f>
        <v>0</v>
      </c>
    </row>
    <row r="46" spans="1:6" ht="39.5" customHeight="1">
      <c r="A46" s="135" t="s">
        <v>607</v>
      </c>
      <c r="B46" s="148" t="s">
        <v>514</v>
      </c>
      <c r="C46" s="137" t="s">
        <v>19</v>
      </c>
      <c r="D46" s="138">
        <v>62.92</v>
      </c>
      <c r="E46" s="139"/>
      <c r="F46" s="140">
        <f>D46*E46</f>
        <v>0</v>
      </c>
    </row>
    <row r="47" spans="1:6" ht="82.75" customHeight="1">
      <c r="A47" s="135" t="s">
        <v>608</v>
      </c>
      <c r="B47" s="136" t="s">
        <v>515</v>
      </c>
      <c r="C47" s="137" t="s">
        <v>47</v>
      </c>
      <c r="D47" s="162">
        <v>0.7</v>
      </c>
      <c r="E47" s="139"/>
      <c r="F47" s="140">
        <f t="shared" si="1"/>
        <v>0</v>
      </c>
    </row>
    <row r="48" spans="1:6" ht="38.5" customHeight="1">
      <c r="A48" s="135" t="s">
        <v>609</v>
      </c>
      <c r="B48" s="148" t="s">
        <v>516</v>
      </c>
      <c r="C48" s="137" t="s">
        <v>19</v>
      </c>
      <c r="D48" s="162">
        <v>106.75</v>
      </c>
      <c r="E48" s="139"/>
      <c r="F48" s="140">
        <f t="shared" si="1"/>
        <v>0</v>
      </c>
    </row>
    <row r="49" spans="1:6" ht="72.5" customHeight="1">
      <c r="A49" s="135" t="s">
        <v>610</v>
      </c>
      <c r="B49" s="164" t="s">
        <v>481</v>
      </c>
      <c r="C49" s="137" t="s">
        <v>47</v>
      </c>
      <c r="D49" s="162">
        <v>0.65</v>
      </c>
      <c r="E49" s="163"/>
      <c r="F49" s="140">
        <f t="shared" si="1"/>
        <v>0</v>
      </c>
    </row>
    <row r="50" spans="1:6">
      <c r="A50" s="165"/>
      <c r="B50" s="166" t="s">
        <v>22</v>
      </c>
      <c r="C50" s="167"/>
      <c r="D50" s="167"/>
      <c r="E50" s="168"/>
      <c r="F50" s="147">
        <f>SUM(F28:F49)</f>
        <v>0</v>
      </c>
    </row>
    <row r="51" spans="1:6">
      <c r="A51" s="169" t="s">
        <v>23</v>
      </c>
      <c r="B51" s="170" t="s">
        <v>467</v>
      </c>
      <c r="C51" s="171"/>
      <c r="D51" s="172"/>
      <c r="E51" s="173"/>
      <c r="F51" s="174"/>
    </row>
    <row r="52" spans="1:6" ht="39.5" customHeight="1">
      <c r="A52" s="135" t="s">
        <v>121</v>
      </c>
      <c r="B52" s="175" t="s">
        <v>36</v>
      </c>
      <c r="C52" s="149" t="s">
        <v>120</v>
      </c>
      <c r="D52" s="150">
        <v>152</v>
      </c>
      <c r="E52" s="176"/>
      <c r="F52" s="140">
        <f>D52*E52</f>
        <v>0</v>
      </c>
    </row>
    <row r="53" spans="1:6" ht="37.75" customHeight="1">
      <c r="A53" s="135" t="s">
        <v>123</v>
      </c>
      <c r="B53" s="175" t="s">
        <v>468</v>
      </c>
      <c r="C53" s="149" t="s">
        <v>120</v>
      </c>
      <c r="D53" s="150">
        <v>152</v>
      </c>
      <c r="E53" s="151"/>
      <c r="F53" s="140">
        <f>D53*E53</f>
        <v>0</v>
      </c>
    </row>
    <row r="54" spans="1:6">
      <c r="A54" s="165"/>
      <c r="B54" s="166" t="s">
        <v>25</v>
      </c>
      <c r="C54" s="167"/>
      <c r="D54" s="167"/>
      <c r="E54" s="168"/>
      <c r="F54" s="177">
        <f>SUM(F52:F53)</f>
        <v>0</v>
      </c>
    </row>
    <row r="55" spans="1:6">
      <c r="A55" s="127" t="s">
        <v>26</v>
      </c>
      <c r="B55" s="128" t="s">
        <v>41</v>
      </c>
      <c r="C55" s="130"/>
      <c r="D55" s="132"/>
      <c r="E55" s="131"/>
      <c r="F55" s="132"/>
    </row>
    <row r="56" spans="1:6" ht="74" customHeight="1">
      <c r="A56" s="149"/>
      <c r="B56" s="178" t="s">
        <v>46</v>
      </c>
      <c r="C56" s="179"/>
      <c r="D56" s="180"/>
      <c r="E56" s="181"/>
      <c r="F56" s="182"/>
    </row>
    <row r="57" spans="1:6" ht="48" customHeight="1">
      <c r="A57" s="149" t="s">
        <v>228</v>
      </c>
      <c r="B57" s="183" t="s">
        <v>517</v>
      </c>
      <c r="C57" s="179" t="s">
        <v>115</v>
      </c>
      <c r="D57" s="184">
        <v>16</v>
      </c>
      <c r="E57" s="185"/>
      <c r="F57" s="140">
        <f>D57*E57</f>
        <v>0</v>
      </c>
    </row>
    <row r="58" spans="1:6">
      <c r="A58" s="186"/>
      <c r="B58" s="144" t="s">
        <v>30</v>
      </c>
      <c r="C58" s="143"/>
      <c r="D58" s="187"/>
      <c r="E58" s="188"/>
      <c r="F58" s="189">
        <f>SUM(F56:F57)</f>
        <v>0</v>
      </c>
    </row>
    <row r="59" spans="1:6">
      <c r="A59" s="127" t="s">
        <v>31</v>
      </c>
      <c r="B59" s="128" t="s">
        <v>482</v>
      </c>
      <c r="C59" s="130"/>
      <c r="D59" s="132"/>
      <c r="E59" s="131"/>
      <c r="F59" s="132"/>
    </row>
    <row r="60" spans="1:6" ht="106.75" customHeight="1">
      <c r="A60" s="149" t="s">
        <v>183</v>
      </c>
      <c r="B60" s="190" t="s">
        <v>483</v>
      </c>
      <c r="C60" s="154" t="s">
        <v>115</v>
      </c>
      <c r="D60" s="191">
        <v>1</v>
      </c>
      <c r="E60" s="192"/>
      <c r="F60" s="140">
        <f>D60*E60</f>
        <v>0</v>
      </c>
    </row>
    <row r="61" spans="1:6">
      <c r="A61" s="186"/>
      <c r="B61" s="144" t="s">
        <v>32</v>
      </c>
      <c r="C61" s="143"/>
      <c r="D61" s="187"/>
      <c r="E61" s="188"/>
      <c r="F61" s="189">
        <f>SUM(F60)</f>
        <v>0</v>
      </c>
    </row>
    <row r="62" spans="1:6">
      <c r="A62" s="127" t="s">
        <v>33</v>
      </c>
      <c r="B62" s="128" t="s">
        <v>484</v>
      </c>
      <c r="C62" s="130"/>
      <c r="D62" s="132"/>
      <c r="E62" s="131"/>
      <c r="F62" s="132"/>
    </row>
    <row r="63" spans="1:6" ht="97.25" customHeight="1">
      <c r="A63" s="149" t="s">
        <v>201</v>
      </c>
      <c r="B63" s="190" t="s">
        <v>487</v>
      </c>
      <c r="C63" s="154" t="s">
        <v>115</v>
      </c>
      <c r="D63" s="191">
        <v>1</v>
      </c>
      <c r="E63" s="192"/>
      <c r="F63" s="140">
        <f>D63*E63</f>
        <v>0</v>
      </c>
    </row>
    <row r="64" spans="1:6">
      <c r="A64" s="186"/>
      <c r="B64" s="144" t="s">
        <v>37</v>
      </c>
      <c r="C64" s="143"/>
      <c r="D64" s="187"/>
      <c r="E64" s="188"/>
      <c r="F64" s="189">
        <f>SUM(F63)</f>
        <v>0</v>
      </c>
    </row>
    <row r="65" spans="1:6">
      <c r="A65" s="475" t="s">
        <v>485</v>
      </c>
      <c r="B65" s="475"/>
      <c r="C65" s="193"/>
      <c r="D65" s="194"/>
      <c r="E65" s="193"/>
      <c r="F65" s="195">
        <f>SUM(F64+F61+F58+F54+F50+F26+F10)</f>
        <v>0</v>
      </c>
    </row>
    <row r="66" spans="1:6">
      <c r="A66" s="475" t="s">
        <v>488</v>
      </c>
      <c r="B66" s="475"/>
      <c r="C66" s="193"/>
      <c r="D66" s="194"/>
      <c r="E66" s="193"/>
      <c r="F66" s="195">
        <f>F65*4</f>
        <v>0</v>
      </c>
    </row>
  </sheetData>
  <sheetProtection algorithmName="SHA-512" hashValue="5EvoxfRziGW9jl9XjHeN1vkFfALm2x2OYNv0ircNlyvuJdLBa5rRRAsF6D04sNZvAbrAzMJoHHPlgGLWc68rHQ==" saltValue="Dol7PU1u/+39cxjC8RPXSw==" spinCount="100000" sheet="1" objects="1" scenarios="1"/>
  <protectedRanges>
    <protectedRange sqref="E8:E64" name="Range1"/>
  </protectedRanges>
  <mergeCells count="7">
    <mergeCell ref="A66:B66"/>
    <mergeCell ref="A65:B65"/>
    <mergeCell ref="A1:F1"/>
    <mergeCell ref="A2:F2"/>
    <mergeCell ref="A3:F3"/>
    <mergeCell ref="A4:F4"/>
    <mergeCell ref="A5:F5"/>
  </mergeCells>
  <phoneticPr fontId="11" type="noConversion"/>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26CF6-7619-456C-B644-8AEA5B65F056}">
  <sheetPr>
    <tabColor rgb="FF00B050"/>
    <pageSetUpPr fitToPage="1"/>
  </sheetPr>
  <dimension ref="A1:M35"/>
  <sheetViews>
    <sheetView view="pageBreakPreview" topLeftCell="A20" zoomScaleNormal="85" zoomScaleSheetLayoutView="100" zoomScalePageLayoutView="80" workbookViewId="0">
      <selection activeCell="E9" sqref="E9"/>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7" width="8.83203125" style="1"/>
    <col min="8" max="8" width="10.1640625" style="1" bestFit="1" customWidth="1"/>
    <col min="9" max="16384" width="8.83203125" style="1"/>
  </cols>
  <sheetData>
    <row r="1" spans="1:13">
      <c r="A1" s="463" t="str">
        <f>Preliminaries!A1</f>
        <v>SINAAN</v>
      </c>
      <c r="B1" s="464"/>
      <c r="C1" s="464"/>
      <c r="D1" s="464"/>
      <c r="E1" s="464"/>
      <c r="F1" s="465"/>
    </row>
    <row r="2" spans="1:13" ht="24" customHeight="1">
      <c r="A2" s="463" t="str">
        <f>Preliminaries!A2</f>
        <v>Coastal Development in the Bossaso Waterfront Project</v>
      </c>
      <c r="B2" s="464"/>
      <c r="C2" s="464"/>
      <c r="D2" s="464"/>
      <c r="E2" s="464"/>
      <c r="F2" s="465"/>
    </row>
    <row r="3" spans="1:13" ht="16.75" customHeight="1">
      <c r="A3" s="463" t="str">
        <f>Preliminaries!A3</f>
        <v>PR 051</v>
      </c>
      <c r="B3" s="464"/>
      <c r="C3" s="464"/>
      <c r="D3" s="464"/>
      <c r="E3" s="464"/>
      <c r="F3" s="465"/>
    </row>
    <row r="4" spans="1:13" ht="17.5" customHeight="1">
      <c r="A4" s="471" t="s">
        <v>96</v>
      </c>
      <c r="B4" s="472"/>
      <c r="C4" s="472"/>
      <c r="D4" s="472"/>
      <c r="E4" s="472"/>
      <c r="F4" s="473"/>
    </row>
    <row r="5" spans="1:13" ht="23">
      <c r="A5" s="466" t="s">
        <v>317</v>
      </c>
      <c r="B5" s="466"/>
      <c r="C5" s="466"/>
      <c r="D5" s="466"/>
      <c r="E5" s="466"/>
      <c r="F5" s="466"/>
    </row>
    <row r="6" spans="1:13" ht="28">
      <c r="A6" s="196" t="s">
        <v>6</v>
      </c>
      <c r="B6" s="196" t="s">
        <v>7</v>
      </c>
      <c r="C6" s="196" t="s">
        <v>8</v>
      </c>
      <c r="D6" s="197" t="s">
        <v>9</v>
      </c>
      <c r="E6" s="94" t="s">
        <v>629</v>
      </c>
      <c r="F6" s="95" t="s">
        <v>630</v>
      </c>
    </row>
    <row r="7" spans="1:13">
      <c r="A7" s="198" t="s">
        <v>10</v>
      </c>
      <c r="B7" s="199" t="s">
        <v>14</v>
      </c>
      <c r="C7" s="200"/>
      <c r="D7" s="201"/>
      <c r="E7" s="202"/>
      <c r="F7" s="203"/>
    </row>
    <row r="8" spans="1:13" ht="49.75" customHeight="1">
      <c r="A8" s="204" t="s">
        <v>235</v>
      </c>
      <c r="B8" s="120" t="s">
        <v>89</v>
      </c>
      <c r="C8" s="205" t="s">
        <v>47</v>
      </c>
      <c r="D8" s="206">
        <v>3282.9</v>
      </c>
      <c r="E8" s="207"/>
      <c r="F8" s="208">
        <f>$D8*E8</f>
        <v>0</v>
      </c>
    </row>
    <row r="9" spans="1:13" s="7" customFormat="1" ht="52">
      <c r="A9" s="204" t="s">
        <v>258</v>
      </c>
      <c r="B9" s="120" t="s">
        <v>319</v>
      </c>
      <c r="C9" s="205" t="s">
        <v>47</v>
      </c>
      <c r="D9" s="206">
        <v>523.86</v>
      </c>
      <c r="E9" s="207"/>
      <c r="F9" s="208">
        <f>$D9*E9</f>
        <v>0</v>
      </c>
      <c r="H9" s="1"/>
      <c r="K9" s="33"/>
    </row>
    <row r="10" spans="1:13">
      <c r="A10" s="209"/>
      <c r="B10" s="210" t="s">
        <v>12</v>
      </c>
      <c r="C10" s="209"/>
      <c r="D10" s="209"/>
      <c r="E10" s="211"/>
      <c r="F10" s="212">
        <f>SUM(F8:F9)</f>
        <v>0</v>
      </c>
      <c r="G10" s="29"/>
      <c r="H10" s="29"/>
      <c r="I10" s="29"/>
      <c r="J10" s="31"/>
      <c r="K10" s="29"/>
      <c r="L10" s="29"/>
      <c r="M10" s="29"/>
    </row>
    <row r="11" spans="1:13">
      <c r="A11" s="198" t="s">
        <v>13</v>
      </c>
      <c r="B11" s="213" t="s">
        <v>17</v>
      </c>
      <c r="C11" s="213"/>
      <c r="D11" s="213"/>
      <c r="E11" s="214"/>
      <c r="F11" s="215"/>
      <c r="G11" s="29"/>
      <c r="H11" s="29"/>
      <c r="I11" s="29"/>
      <c r="J11" s="29"/>
      <c r="K11" s="29"/>
      <c r="L11" s="29"/>
      <c r="M11" s="29"/>
    </row>
    <row r="12" spans="1:13" ht="83.5" customHeight="1">
      <c r="A12" s="216" t="s">
        <v>236</v>
      </c>
      <c r="B12" s="217" t="s">
        <v>333</v>
      </c>
      <c r="C12" s="218"/>
      <c r="D12" s="206"/>
      <c r="E12" s="219"/>
      <c r="F12" s="208"/>
      <c r="G12" s="29"/>
      <c r="I12" s="29"/>
      <c r="J12" s="29"/>
      <c r="K12" s="29"/>
      <c r="L12" s="29"/>
      <c r="M12" s="29"/>
    </row>
    <row r="13" spans="1:13">
      <c r="A13" s="204" t="s">
        <v>65</v>
      </c>
      <c r="B13" s="120" t="s">
        <v>499</v>
      </c>
      <c r="C13" s="204" t="s">
        <v>93</v>
      </c>
      <c r="D13" s="206">
        <v>139.69</v>
      </c>
      <c r="E13" s="207"/>
      <c r="F13" s="208">
        <f>$D13*E13</f>
        <v>0</v>
      </c>
      <c r="G13" s="34"/>
      <c r="H13" s="29"/>
      <c r="I13" s="29"/>
      <c r="J13" s="29"/>
      <c r="K13" s="29"/>
      <c r="L13" s="29"/>
      <c r="M13" s="29"/>
    </row>
    <row r="14" spans="1:13">
      <c r="A14" s="216" t="s">
        <v>237</v>
      </c>
      <c r="B14" s="220" t="s">
        <v>496</v>
      </c>
      <c r="C14" s="204"/>
      <c r="D14" s="206"/>
      <c r="E14" s="221"/>
      <c r="F14" s="208"/>
      <c r="G14" s="29"/>
      <c r="H14" s="29"/>
      <c r="I14" s="29"/>
      <c r="J14" s="29"/>
      <c r="K14" s="29"/>
      <c r="L14" s="29"/>
      <c r="M14" s="29"/>
    </row>
    <row r="15" spans="1:13" ht="91">
      <c r="A15" s="204" t="s">
        <v>58</v>
      </c>
      <c r="B15" s="11" t="s">
        <v>497</v>
      </c>
      <c r="C15" s="204" t="s">
        <v>93</v>
      </c>
      <c r="D15" s="206">
        <v>523.86</v>
      </c>
      <c r="E15" s="207"/>
      <c r="F15" s="208">
        <f>$D15*E15</f>
        <v>0</v>
      </c>
      <c r="G15" s="29"/>
      <c r="H15" s="42"/>
      <c r="I15" s="29"/>
      <c r="J15" s="29"/>
      <c r="K15" s="29"/>
      <c r="L15" s="29"/>
      <c r="M15" s="29"/>
    </row>
    <row r="16" spans="1:13" ht="104">
      <c r="A16" s="204" t="s">
        <v>98</v>
      </c>
      <c r="B16" s="156" t="s">
        <v>44</v>
      </c>
      <c r="C16" s="153" t="s">
        <v>19</v>
      </c>
      <c r="D16" s="17">
        <v>22394.51</v>
      </c>
      <c r="E16" s="23"/>
      <c r="F16" s="116">
        <f>$D16*E16</f>
        <v>0</v>
      </c>
      <c r="G16" s="29"/>
      <c r="H16" s="29"/>
      <c r="I16" s="29"/>
      <c r="J16" s="29"/>
      <c r="K16" s="29"/>
      <c r="L16" s="29"/>
      <c r="M16" s="29"/>
    </row>
    <row r="17" spans="1:13">
      <c r="A17" s="209"/>
      <c r="B17" s="210" t="s">
        <v>15</v>
      </c>
      <c r="C17" s="209"/>
      <c r="D17" s="212"/>
      <c r="E17" s="211"/>
      <c r="F17" s="212">
        <f>SUM(F13:F16)</f>
        <v>0</v>
      </c>
      <c r="G17" s="29"/>
      <c r="H17" s="29"/>
      <c r="I17" s="29"/>
      <c r="J17" s="29"/>
      <c r="K17" s="29"/>
      <c r="L17" s="29"/>
      <c r="M17" s="29"/>
    </row>
    <row r="18" spans="1:13">
      <c r="A18" s="198" t="s">
        <v>16</v>
      </c>
      <c r="B18" s="213" t="s">
        <v>24</v>
      </c>
      <c r="C18" s="222"/>
      <c r="D18" s="223"/>
      <c r="E18" s="224"/>
      <c r="F18" s="203"/>
      <c r="G18" s="29"/>
      <c r="H18" s="29"/>
      <c r="I18" s="29"/>
      <c r="J18" s="29"/>
      <c r="K18" s="29"/>
      <c r="L18" s="29"/>
      <c r="M18" s="29"/>
    </row>
    <row r="19" spans="1:13" ht="110.5" customHeight="1">
      <c r="A19" s="204" t="s">
        <v>56</v>
      </c>
      <c r="B19" s="11" t="s">
        <v>541</v>
      </c>
      <c r="C19" s="204" t="s">
        <v>93</v>
      </c>
      <c r="D19" s="206">
        <v>395.81</v>
      </c>
      <c r="E19" s="207"/>
      <c r="F19" s="208">
        <f>$D19*E19</f>
        <v>0</v>
      </c>
      <c r="G19" s="32"/>
      <c r="H19" s="28"/>
      <c r="I19" s="32"/>
      <c r="J19" s="32"/>
      <c r="K19" s="32"/>
      <c r="L19" s="32"/>
      <c r="M19" s="29"/>
    </row>
    <row r="20" spans="1:13" ht="102" customHeight="1">
      <c r="A20" s="204" t="s">
        <v>57</v>
      </c>
      <c r="B20" s="156" t="s">
        <v>44</v>
      </c>
      <c r="C20" s="153" t="s">
        <v>19</v>
      </c>
      <c r="D20" s="17">
        <v>18390.23</v>
      </c>
      <c r="E20" s="23"/>
      <c r="F20" s="116">
        <f>$D20*E20</f>
        <v>0</v>
      </c>
      <c r="G20" s="32"/>
      <c r="H20" s="32"/>
      <c r="I20" s="32"/>
      <c r="J20" s="32"/>
      <c r="K20" s="32"/>
      <c r="L20" s="32"/>
      <c r="M20" s="29"/>
    </row>
    <row r="21" spans="1:13">
      <c r="A21" s="209"/>
      <c r="B21" s="210" t="s">
        <v>22</v>
      </c>
      <c r="C21" s="209"/>
      <c r="D21" s="212"/>
      <c r="E21" s="212"/>
      <c r="F21" s="212">
        <f>SUM(F19:F20)</f>
        <v>0</v>
      </c>
      <c r="G21" s="29"/>
      <c r="H21" s="29"/>
      <c r="I21" s="29"/>
      <c r="J21" s="29"/>
      <c r="K21" s="29"/>
      <c r="L21" s="29"/>
      <c r="M21" s="29"/>
    </row>
    <row r="22" spans="1:13">
      <c r="A22" s="198" t="s">
        <v>23</v>
      </c>
      <c r="B22" s="213" t="s">
        <v>511</v>
      </c>
      <c r="C22" s="213"/>
      <c r="D22" s="225"/>
      <c r="E22" s="214"/>
      <c r="F22" s="215"/>
      <c r="G22" s="29"/>
      <c r="H22" s="29"/>
      <c r="I22" s="29"/>
      <c r="J22" s="29"/>
      <c r="K22" s="29"/>
      <c r="L22" s="29"/>
      <c r="M22" s="29"/>
    </row>
    <row r="23" spans="1:13" ht="51" customHeight="1">
      <c r="A23" s="204" t="s">
        <v>121</v>
      </c>
      <c r="B23" s="120" t="s">
        <v>89</v>
      </c>
      <c r="C23" s="205" t="s">
        <v>47</v>
      </c>
      <c r="D23" s="206">
        <v>945.35</v>
      </c>
      <c r="E23" s="207"/>
      <c r="F23" s="208">
        <f t="shared" ref="F23:F26" si="0">$D23*E23</f>
        <v>0</v>
      </c>
      <c r="G23" s="29"/>
      <c r="I23" s="29"/>
      <c r="K23" s="29"/>
      <c r="L23" s="29"/>
      <c r="M23" s="29"/>
    </row>
    <row r="24" spans="1:13" ht="52">
      <c r="A24" s="204" t="s">
        <v>123</v>
      </c>
      <c r="B24" s="120" t="s">
        <v>549</v>
      </c>
      <c r="C24" s="205" t="s">
        <v>47</v>
      </c>
      <c r="D24" s="206">
        <v>157.55000000000001</v>
      </c>
      <c r="E24" s="207"/>
      <c r="F24" s="208">
        <f t="shared" si="0"/>
        <v>0</v>
      </c>
      <c r="G24" s="29"/>
      <c r="I24" s="29"/>
      <c r="K24" s="29"/>
      <c r="L24" s="29"/>
      <c r="M24" s="29"/>
    </row>
    <row r="25" spans="1:13" ht="89" customHeight="1">
      <c r="A25" s="204" t="s">
        <v>232</v>
      </c>
      <c r="B25" s="217" t="s">
        <v>512</v>
      </c>
      <c r="C25" s="204" t="s">
        <v>93</v>
      </c>
      <c r="D25" s="206">
        <v>63.02</v>
      </c>
      <c r="E25" s="207"/>
      <c r="F25" s="208">
        <f t="shared" si="0"/>
        <v>0</v>
      </c>
      <c r="G25" s="29"/>
      <c r="I25" s="29"/>
      <c r="K25" s="29"/>
      <c r="L25" s="29"/>
      <c r="M25" s="29"/>
    </row>
    <row r="26" spans="1:13" ht="92.5" customHeight="1">
      <c r="A26" s="204" t="s">
        <v>233</v>
      </c>
      <c r="B26" s="11" t="s">
        <v>550</v>
      </c>
      <c r="C26" s="204" t="s">
        <v>93</v>
      </c>
      <c r="D26" s="206">
        <v>157.55000000000001</v>
      </c>
      <c r="E26" s="207"/>
      <c r="F26" s="208">
        <f t="shared" si="0"/>
        <v>0</v>
      </c>
      <c r="G26" s="29"/>
      <c r="I26" s="29"/>
      <c r="K26" s="29"/>
      <c r="L26" s="29"/>
      <c r="M26" s="29"/>
    </row>
    <row r="27" spans="1:13" ht="97.75" customHeight="1">
      <c r="A27" s="204" t="s">
        <v>234</v>
      </c>
      <c r="B27" s="156" t="s">
        <v>583</v>
      </c>
      <c r="C27" s="204" t="s">
        <v>19</v>
      </c>
      <c r="D27" s="206">
        <v>11544.06</v>
      </c>
      <c r="E27" s="207"/>
      <c r="F27" s="208">
        <f>$D27*E27</f>
        <v>0</v>
      </c>
      <c r="G27" s="29"/>
      <c r="I27" s="29"/>
      <c r="K27" s="29"/>
      <c r="L27" s="29"/>
      <c r="M27" s="29"/>
    </row>
    <row r="28" spans="1:13" ht="139.25" customHeight="1">
      <c r="A28" s="204" t="s">
        <v>287</v>
      </c>
      <c r="B28" s="217" t="s">
        <v>584</v>
      </c>
      <c r="C28" s="204" t="s">
        <v>93</v>
      </c>
      <c r="D28" s="206">
        <v>1249.22</v>
      </c>
      <c r="E28" s="207"/>
      <c r="F28" s="208">
        <f>$D28*E28</f>
        <v>0</v>
      </c>
      <c r="G28" s="29"/>
      <c r="H28" s="91"/>
      <c r="I28" s="91"/>
      <c r="J28" s="91"/>
      <c r="K28" s="91"/>
      <c r="L28" s="91"/>
      <c r="M28" s="91"/>
    </row>
    <row r="29" spans="1:13" ht="144" customHeight="1">
      <c r="A29" s="204" t="s">
        <v>288</v>
      </c>
      <c r="B29" s="217" t="s">
        <v>585</v>
      </c>
      <c r="C29" s="205" t="s">
        <v>48</v>
      </c>
      <c r="D29" s="17">
        <v>1140.8599999999999</v>
      </c>
      <c r="E29" s="114"/>
      <c r="F29" s="208">
        <f>$D29*E29</f>
        <v>0</v>
      </c>
      <c r="G29" s="29"/>
      <c r="H29" s="91"/>
      <c r="I29" s="91"/>
      <c r="J29" s="91"/>
      <c r="K29" s="91"/>
      <c r="L29" s="91"/>
      <c r="M29" s="91"/>
    </row>
    <row r="30" spans="1:13">
      <c r="A30" s="209"/>
      <c r="B30" s="210" t="s">
        <v>25</v>
      </c>
      <c r="C30" s="209"/>
      <c r="D30" s="212"/>
      <c r="E30" s="211"/>
      <c r="F30" s="212">
        <f>SUM(F23:F29)</f>
        <v>0</v>
      </c>
      <c r="G30" s="29"/>
      <c r="H30" s="29"/>
      <c r="I30" s="29"/>
      <c r="J30" s="29"/>
      <c r="K30" s="29"/>
      <c r="L30" s="29"/>
      <c r="M30" s="29"/>
    </row>
    <row r="31" spans="1:13" ht="23.75" customHeight="1">
      <c r="A31" s="480" t="s">
        <v>88</v>
      </c>
      <c r="B31" s="480"/>
      <c r="C31" s="226"/>
      <c r="D31" s="227"/>
      <c r="E31" s="226"/>
      <c r="F31" s="228">
        <f>SUM(F30+F21+F17+F10)</f>
        <v>0</v>
      </c>
    </row>
    <row r="35" spans="6:8">
      <c r="F35" s="38"/>
      <c r="H35" s="38"/>
    </row>
  </sheetData>
  <sheetProtection algorithmName="SHA-512" hashValue="fXYGz6JAehaI7ta49wwd2SsYOFMG3SqQG4YdbT74Bs8IF72ElJZjWAZjt7wI9lOFRLh4dvmk/vUiZp5nZC9w6g==" saltValue="jJByNJVXQZLuDXpztg+FNQ==" spinCount="100000" sheet="1" objects="1" scenarios="1"/>
  <protectedRanges>
    <protectedRange sqref="E8:E29" name="Range1"/>
  </protectedRanges>
  <mergeCells count="6">
    <mergeCell ref="A31:B31"/>
    <mergeCell ref="A1:F1"/>
    <mergeCell ref="A2:F2"/>
    <mergeCell ref="A3:F3"/>
    <mergeCell ref="A4:F4"/>
    <mergeCell ref="A5:F5"/>
  </mergeCells>
  <phoneticPr fontId="11" type="noConversion"/>
  <pageMargins left="0.7" right="0.7" top="0.359375" bottom="0.75" header="0.3" footer="0.3"/>
  <pageSetup scale="86" fitToHeight="0" orientation="portrait" r:id="rId1"/>
  <rowBreaks count="1" manualBreakCount="1">
    <brk id="2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N150"/>
  <sheetViews>
    <sheetView view="pageBreakPreview" zoomScaleNormal="85" zoomScaleSheetLayoutView="100" workbookViewId="0">
      <selection activeCell="F8" sqref="F8"/>
    </sheetView>
  </sheetViews>
  <sheetFormatPr baseColWidth="10" defaultColWidth="9.1640625" defaultRowHeight="15"/>
  <cols>
    <col min="1" max="1" width="5.83203125" style="1" customWidth="1"/>
    <col min="2" max="2" width="46.5" style="1" customWidth="1"/>
    <col min="3" max="3" width="5" style="1" bestFit="1" customWidth="1"/>
    <col min="4" max="4" width="10.5" style="6" bestFit="1" customWidth="1"/>
    <col min="5" max="5" width="9.83203125" style="1" customWidth="1"/>
    <col min="6" max="6" width="11.1640625" style="1" customWidth="1"/>
    <col min="7" max="7" width="9.1640625" style="1"/>
    <col min="8" max="8" width="13.33203125" style="1" customWidth="1"/>
    <col min="9" max="9" width="16.83203125" style="1" customWidth="1"/>
    <col min="10" max="16384" width="9.1640625" style="1"/>
  </cols>
  <sheetData>
    <row r="1" spans="1:11">
      <c r="A1" s="463" t="str">
        <f>Preliminaries!A1</f>
        <v>SINAAN</v>
      </c>
      <c r="B1" s="464"/>
      <c r="C1" s="464"/>
      <c r="D1" s="464"/>
      <c r="E1" s="464"/>
      <c r="F1" s="465"/>
    </row>
    <row r="2" spans="1:11" ht="18" customHeight="1">
      <c r="A2" s="463" t="str">
        <f>Preliminaries!A2</f>
        <v>Coastal Development in the Bossaso Waterfront Project</v>
      </c>
      <c r="B2" s="464"/>
      <c r="C2" s="464"/>
      <c r="D2" s="464"/>
      <c r="E2" s="464"/>
      <c r="F2" s="465"/>
    </row>
    <row r="3" spans="1:11" ht="16.25" customHeight="1">
      <c r="A3" s="463" t="str">
        <f>Preliminaries!A3</f>
        <v>PR 051</v>
      </c>
      <c r="B3" s="464"/>
      <c r="C3" s="464"/>
      <c r="D3" s="464"/>
      <c r="E3" s="464"/>
      <c r="F3" s="465"/>
    </row>
    <row r="4" spans="1:11" ht="18" customHeight="1">
      <c r="A4" s="471" t="s">
        <v>96</v>
      </c>
      <c r="B4" s="472"/>
      <c r="C4" s="472"/>
      <c r="D4" s="472"/>
      <c r="E4" s="472"/>
      <c r="F4" s="473"/>
    </row>
    <row r="5" spans="1:11" ht="23.5" customHeight="1">
      <c r="A5" s="466" t="s">
        <v>313</v>
      </c>
      <c r="B5" s="466"/>
      <c r="C5" s="466"/>
      <c r="D5" s="466"/>
      <c r="E5" s="466"/>
      <c r="F5" s="466"/>
    </row>
    <row r="6" spans="1:11" ht="48" customHeight="1">
      <c r="A6" s="92" t="s">
        <v>6</v>
      </c>
      <c r="B6" s="92" t="s">
        <v>7</v>
      </c>
      <c r="C6" s="92" t="s">
        <v>8</v>
      </c>
      <c r="D6" s="229" t="s">
        <v>9</v>
      </c>
      <c r="E6" s="94" t="s">
        <v>629</v>
      </c>
      <c r="F6" s="95" t="s">
        <v>630</v>
      </c>
      <c r="H6" s="41"/>
      <c r="I6" s="41"/>
    </row>
    <row r="7" spans="1:11">
      <c r="A7" s="230" t="s">
        <v>10</v>
      </c>
      <c r="B7" s="231" t="s">
        <v>14</v>
      </c>
      <c r="C7" s="232"/>
      <c r="D7" s="233"/>
      <c r="E7" s="234"/>
      <c r="F7" s="235"/>
      <c r="G7" s="2"/>
    </row>
    <row r="8" spans="1:11" ht="64.75" customHeight="1">
      <c r="A8" s="9" t="s">
        <v>11</v>
      </c>
      <c r="B8" s="11" t="s">
        <v>318</v>
      </c>
      <c r="C8" s="9"/>
      <c r="D8" s="141"/>
      <c r="E8" s="142"/>
      <c r="F8" s="100"/>
      <c r="G8" s="2"/>
      <c r="H8" s="42"/>
      <c r="I8" s="42"/>
    </row>
    <row r="9" spans="1:11" ht="17" customHeight="1">
      <c r="A9" s="9"/>
      <c r="B9" s="11" t="s">
        <v>116</v>
      </c>
      <c r="C9" s="9" t="s">
        <v>93</v>
      </c>
      <c r="D9" s="141">
        <v>43.03</v>
      </c>
      <c r="E9" s="142"/>
      <c r="F9" s="100">
        <f>$D9*E9</f>
        <v>0</v>
      </c>
      <c r="G9" s="2"/>
      <c r="H9" s="28"/>
      <c r="I9" s="28"/>
    </row>
    <row r="10" spans="1:11" ht="47.5" customHeight="1">
      <c r="A10" s="9" t="s">
        <v>258</v>
      </c>
      <c r="B10" s="120" t="s">
        <v>319</v>
      </c>
      <c r="C10" s="9" t="s">
        <v>93</v>
      </c>
      <c r="D10" s="141">
        <v>6.86</v>
      </c>
      <c r="E10" s="142"/>
      <c r="F10" s="100">
        <f>$D10*E10</f>
        <v>0</v>
      </c>
      <c r="G10" s="2"/>
      <c r="H10" s="28"/>
      <c r="I10" s="28"/>
      <c r="K10" s="28"/>
    </row>
    <row r="11" spans="1:11">
      <c r="A11" s="236"/>
      <c r="B11" s="237" t="s">
        <v>12</v>
      </c>
      <c r="C11" s="238"/>
      <c r="D11" s="239"/>
      <c r="E11" s="240"/>
      <c r="F11" s="241">
        <f>SUM(F9:F10)</f>
        <v>0</v>
      </c>
      <c r="G11" s="2"/>
    </row>
    <row r="12" spans="1:11">
      <c r="A12" s="230" t="s">
        <v>13</v>
      </c>
      <c r="B12" s="242" t="s">
        <v>17</v>
      </c>
      <c r="C12" s="242"/>
      <c r="D12" s="243"/>
      <c r="E12" s="244"/>
      <c r="F12" s="245"/>
    </row>
    <row r="13" spans="1:11" ht="84" customHeight="1">
      <c r="A13" s="12" t="s">
        <v>236</v>
      </c>
      <c r="B13" s="217" t="s">
        <v>333</v>
      </c>
      <c r="C13" s="153"/>
      <c r="D13" s="141"/>
      <c r="E13" s="246"/>
      <c r="F13" s="100"/>
      <c r="G13" s="28"/>
    </row>
    <row r="14" spans="1:11">
      <c r="A14" s="153" t="s">
        <v>65</v>
      </c>
      <c r="B14" s="11" t="s">
        <v>321</v>
      </c>
      <c r="C14" s="153" t="s">
        <v>93</v>
      </c>
      <c r="D14" s="141">
        <v>0.63</v>
      </c>
      <c r="E14" s="155"/>
      <c r="F14" s="100">
        <f>$D14*E14</f>
        <v>0</v>
      </c>
      <c r="G14" s="2"/>
      <c r="H14" s="28"/>
      <c r="I14" s="28"/>
    </row>
    <row r="15" spans="1:11">
      <c r="A15" s="153" t="s">
        <v>320</v>
      </c>
      <c r="B15" s="11" t="s">
        <v>90</v>
      </c>
      <c r="C15" s="153" t="s">
        <v>93</v>
      </c>
      <c r="D15" s="141">
        <v>1.2</v>
      </c>
      <c r="E15" s="142"/>
      <c r="F15" s="100">
        <f>$D15*E15</f>
        <v>0</v>
      </c>
      <c r="G15" s="2"/>
      <c r="H15" s="28"/>
      <c r="I15" s="28"/>
      <c r="K15" s="28"/>
    </row>
    <row r="16" spans="1:11">
      <c r="A16" s="12" t="s">
        <v>237</v>
      </c>
      <c r="B16" s="96" t="s">
        <v>324</v>
      </c>
      <c r="C16" s="97"/>
      <c r="D16" s="17"/>
      <c r="E16" s="21"/>
      <c r="F16" s="100"/>
    </row>
    <row r="17" spans="1:14" ht="96" customHeight="1">
      <c r="A17" s="9" t="s">
        <v>58</v>
      </c>
      <c r="B17" s="11" t="s">
        <v>342</v>
      </c>
      <c r="C17" s="153" t="s">
        <v>47</v>
      </c>
      <c r="D17" s="141">
        <v>2.7</v>
      </c>
      <c r="E17" s="155"/>
      <c r="F17" s="100">
        <f>$D17*E17</f>
        <v>0</v>
      </c>
      <c r="G17" s="2"/>
      <c r="H17" s="28"/>
    </row>
    <row r="18" spans="1:14" ht="92.5" customHeight="1">
      <c r="A18" s="9" t="s">
        <v>98</v>
      </c>
      <c r="B18" s="156" t="s">
        <v>44</v>
      </c>
      <c r="C18" s="153" t="s">
        <v>19</v>
      </c>
      <c r="D18" s="17">
        <v>120.75</v>
      </c>
      <c r="E18" s="23"/>
      <c r="F18" s="116">
        <f>$D18*E18</f>
        <v>0</v>
      </c>
    </row>
    <row r="19" spans="1:14" ht="95.5" customHeight="1">
      <c r="A19" s="9" t="s">
        <v>322</v>
      </c>
      <c r="B19" s="11" t="s">
        <v>340</v>
      </c>
      <c r="C19" s="153" t="s">
        <v>47</v>
      </c>
      <c r="D19" s="141">
        <v>3.87</v>
      </c>
      <c r="E19" s="155"/>
      <c r="F19" s="100">
        <f>$D19*E19</f>
        <v>0</v>
      </c>
      <c r="I19" s="28"/>
    </row>
    <row r="20" spans="1:14" ht="94.75" customHeight="1">
      <c r="A20" s="9" t="s">
        <v>323</v>
      </c>
      <c r="B20" s="156" t="s">
        <v>44</v>
      </c>
      <c r="C20" s="153" t="s">
        <v>19</v>
      </c>
      <c r="D20" s="17">
        <v>154.81</v>
      </c>
      <c r="E20" s="23"/>
      <c r="F20" s="116">
        <f>$D20*E20</f>
        <v>0</v>
      </c>
    </row>
    <row r="21" spans="1:14">
      <c r="A21" s="247" t="s">
        <v>252</v>
      </c>
      <c r="B21" s="152" t="s">
        <v>95</v>
      </c>
      <c r="C21" s="153"/>
      <c r="D21" s="141"/>
      <c r="E21" s="246"/>
      <c r="F21" s="100"/>
    </row>
    <row r="22" spans="1:14" ht="84.5" customHeight="1">
      <c r="A22" s="9" t="s">
        <v>254</v>
      </c>
      <c r="B22" s="11" t="s">
        <v>325</v>
      </c>
      <c r="C22" s="153"/>
      <c r="D22" s="17"/>
      <c r="E22" s="121"/>
      <c r="F22" s="100"/>
      <c r="H22" s="481"/>
      <c r="I22" s="481"/>
    </row>
    <row r="23" spans="1:14" ht="13.75" customHeight="1">
      <c r="A23" s="9"/>
      <c r="B23" s="11" t="s">
        <v>87</v>
      </c>
      <c r="C23" s="153" t="s">
        <v>48</v>
      </c>
      <c r="D23" s="248">
        <v>31.8</v>
      </c>
      <c r="E23" s="23"/>
      <c r="F23" s="100">
        <f>$D23*E23</f>
        <v>0</v>
      </c>
      <c r="L23" s="28"/>
    </row>
    <row r="24" spans="1:14" ht="19.5" customHeight="1">
      <c r="A24" s="247" t="s">
        <v>99</v>
      </c>
      <c r="B24" s="152" t="s">
        <v>326</v>
      </c>
      <c r="C24" s="153"/>
      <c r="D24" s="100"/>
      <c r="E24" s="121"/>
      <c r="F24" s="100"/>
      <c r="I24" s="28"/>
    </row>
    <row r="25" spans="1:14" ht="93" customHeight="1">
      <c r="A25" s="9" t="s">
        <v>59</v>
      </c>
      <c r="B25" s="11" t="s">
        <v>341</v>
      </c>
      <c r="C25" s="153" t="s">
        <v>47</v>
      </c>
      <c r="D25" s="141">
        <v>2.66</v>
      </c>
      <c r="E25" s="155"/>
      <c r="F25" s="100">
        <f>$D25*E25</f>
        <v>0</v>
      </c>
      <c r="G25" s="28"/>
      <c r="H25" s="28"/>
      <c r="I25" s="28"/>
      <c r="J25" s="42"/>
      <c r="K25" s="42"/>
      <c r="L25" s="28"/>
      <c r="N25" s="28"/>
    </row>
    <row r="26" spans="1:14" ht="95.5" customHeight="1">
      <c r="A26" s="9" t="s">
        <v>327</v>
      </c>
      <c r="B26" s="156" t="s">
        <v>44</v>
      </c>
      <c r="C26" s="153" t="s">
        <v>19</v>
      </c>
      <c r="D26" s="17">
        <v>345.44</v>
      </c>
      <c r="E26" s="23"/>
      <c r="F26" s="116">
        <f>$D26*E26</f>
        <v>0</v>
      </c>
      <c r="I26" s="28"/>
    </row>
    <row r="27" spans="1:14" ht="14.5" customHeight="1">
      <c r="A27" s="247" t="s">
        <v>253</v>
      </c>
      <c r="B27" s="96" t="s">
        <v>20</v>
      </c>
      <c r="C27" s="153"/>
      <c r="D27" s="100"/>
      <c r="E27" s="121"/>
      <c r="F27" s="100"/>
    </row>
    <row r="28" spans="1:14" ht="26" customHeight="1">
      <c r="A28" s="9" t="s">
        <v>60</v>
      </c>
      <c r="B28" s="120" t="s">
        <v>328</v>
      </c>
      <c r="C28" s="204" t="s">
        <v>93</v>
      </c>
      <c r="D28" s="206">
        <v>8.98</v>
      </c>
      <c r="E28" s="207"/>
      <c r="F28" s="249">
        <f>$D28*E28</f>
        <v>0</v>
      </c>
    </row>
    <row r="29" spans="1:14">
      <c r="A29" s="250"/>
      <c r="B29" s="120" t="s">
        <v>199</v>
      </c>
      <c r="C29" s="204" t="s">
        <v>93</v>
      </c>
      <c r="D29" s="206">
        <v>1.5</v>
      </c>
      <c r="E29" s="207"/>
      <c r="F29" s="208">
        <f>$D29*E29</f>
        <v>0</v>
      </c>
    </row>
    <row r="30" spans="1:14">
      <c r="A30" s="247" t="s">
        <v>590</v>
      </c>
      <c r="B30" s="152" t="s">
        <v>200</v>
      </c>
      <c r="C30" s="153"/>
      <c r="D30" s="141"/>
      <c r="E30" s="251"/>
      <c r="F30" s="100"/>
    </row>
    <row r="31" spans="1:14" ht="97.75" customHeight="1">
      <c r="A31" s="9" t="s">
        <v>61</v>
      </c>
      <c r="B31" s="11" t="s">
        <v>529</v>
      </c>
      <c r="C31" s="153" t="s">
        <v>47</v>
      </c>
      <c r="D31" s="252">
        <v>4.2</v>
      </c>
      <c r="E31" s="142"/>
      <c r="F31" s="100">
        <f>$D31*E31</f>
        <v>0</v>
      </c>
    </row>
    <row r="32" spans="1:14" ht="97" customHeight="1">
      <c r="A32" s="9" t="s">
        <v>62</v>
      </c>
      <c r="B32" s="156" t="s">
        <v>44</v>
      </c>
      <c r="C32" s="153" t="s">
        <v>19</v>
      </c>
      <c r="D32" s="17">
        <v>359.18</v>
      </c>
      <c r="E32" s="23"/>
      <c r="F32" s="116">
        <f>$D32*E32</f>
        <v>0</v>
      </c>
    </row>
    <row r="33" spans="1:6" ht="17.5" customHeight="1">
      <c r="A33" s="9" t="s">
        <v>101</v>
      </c>
      <c r="B33" s="11" t="s">
        <v>271</v>
      </c>
      <c r="C33" s="153" t="s">
        <v>48</v>
      </c>
      <c r="D33" s="252">
        <v>34.81</v>
      </c>
      <c r="E33" s="142"/>
      <c r="F33" s="100">
        <f>$D33*E33</f>
        <v>0</v>
      </c>
    </row>
    <row r="34" spans="1:6">
      <c r="A34" s="253"/>
      <c r="B34" s="237" t="s">
        <v>15</v>
      </c>
      <c r="C34" s="238"/>
      <c r="D34" s="239"/>
      <c r="E34" s="240"/>
      <c r="F34" s="241">
        <f>SUM(F13:F33)</f>
        <v>0</v>
      </c>
    </row>
    <row r="35" spans="1:6">
      <c r="A35" s="254" t="s">
        <v>16</v>
      </c>
      <c r="B35" s="242" t="s">
        <v>24</v>
      </c>
      <c r="C35" s="242"/>
      <c r="D35" s="243"/>
      <c r="E35" s="244"/>
      <c r="F35" s="245"/>
    </row>
    <row r="36" spans="1:6">
      <c r="A36" s="247" t="s">
        <v>238</v>
      </c>
      <c r="B36" s="255" t="s">
        <v>43</v>
      </c>
      <c r="C36" s="255"/>
      <c r="D36" s="256"/>
      <c r="E36" s="257"/>
      <c r="F36" s="258"/>
    </row>
    <row r="37" spans="1:6" ht="61" customHeight="1">
      <c r="A37" s="9" t="s">
        <v>56</v>
      </c>
      <c r="B37" s="11" t="s">
        <v>475</v>
      </c>
      <c r="C37" s="153" t="s">
        <v>48</v>
      </c>
      <c r="D37" s="259">
        <v>79.760000000000005</v>
      </c>
      <c r="E37" s="23"/>
      <c r="F37" s="116">
        <f>$D37*E37</f>
        <v>0</v>
      </c>
    </row>
    <row r="38" spans="1:6" ht="61" customHeight="1">
      <c r="A38" s="9" t="s">
        <v>57</v>
      </c>
      <c r="B38" s="11" t="s">
        <v>329</v>
      </c>
      <c r="C38" s="153" t="s">
        <v>48</v>
      </c>
      <c r="D38" s="260">
        <v>15.66</v>
      </c>
      <c r="E38" s="23"/>
      <c r="F38" s="116">
        <f>$D38*E38</f>
        <v>0</v>
      </c>
    </row>
    <row r="39" spans="1:6" ht="16.75" customHeight="1">
      <c r="A39" s="247" t="s">
        <v>239</v>
      </c>
      <c r="B39" s="152" t="s">
        <v>339</v>
      </c>
      <c r="C39" s="153"/>
      <c r="D39" s="141"/>
      <c r="E39" s="23"/>
      <c r="F39" s="100"/>
    </row>
    <row r="40" spans="1:6" ht="83" customHeight="1">
      <c r="A40" s="9" t="s">
        <v>55</v>
      </c>
      <c r="B40" s="11" t="s">
        <v>531</v>
      </c>
      <c r="C40" s="153" t="s">
        <v>47</v>
      </c>
      <c r="D40" s="141">
        <v>1.52</v>
      </c>
      <c r="E40" s="142"/>
      <c r="F40" s="100">
        <f>$D40*E40</f>
        <v>0</v>
      </c>
    </row>
    <row r="41" spans="1:6" ht="99.5" customHeight="1">
      <c r="A41" s="9" t="s">
        <v>54</v>
      </c>
      <c r="B41" s="156" t="s">
        <v>44</v>
      </c>
      <c r="C41" s="153" t="s">
        <v>114</v>
      </c>
      <c r="D41" s="259">
        <v>378.62</v>
      </c>
      <c r="E41" s="114"/>
      <c r="F41" s="116">
        <f>$D41*E41</f>
        <v>0</v>
      </c>
    </row>
    <row r="42" spans="1:6" ht="14.5" customHeight="1">
      <c r="A42" s="247" t="s">
        <v>240</v>
      </c>
      <c r="B42" s="152" t="s">
        <v>125</v>
      </c>
      <c r="C42" s="153"/>
      <c r="D42" s="141"/>
      <c r="E42" s="23"/>
      <c r="F42" s="100"/>
    </row>
    <row r="43" spans="1:6" ht="85.75" customHeight="1">
      <c r="A43" s="9" t="s">
        <v>53</v>
      </c>
      <c r="B43" s="11" t="s">
        <v>530</v>
      </c>
      <c r="C43" s="153" t="s">
        <v>47</v>
      </c>
      <c r="D43" s="141">
        <v>2.36</v>
      </c>
      <c r="E43" s="142"/>
      <c r="F43" s="100">
        <f>$D43*E43</f>
        <v>0</v>
      </c>
    </row>
    <row r="44" spans="1:6" ht="98" customHeight="1">
      <c r="A44" s="9" t="s">
        <v>52</v>
      </c>
      <c r="B44" s="156" t="s">
        <v>44</v>
      </c>
      <c r="C44" s="153" t="s">
        <v>114</v>
      </c>
      <c r="D44" s="259">
        <v>314.52</v>
      </c>
      <c r="E44" s="114"/>
      <c r="F44" s="116">
        <f>$D44*E44</f>
        <v>0</v>
      </c>
    </row>
    <row r="45" spans="1:6">
      <c r="A45" s="253"/>
      <c r="B45" s="237" t="s">
        <v>22</v>
      </c>
      <c r="C45" s="238"/>
      <c r="D45" s="239"/>
      <c r="E45" s="240"/>
      <c r="F45" s="241">
        <f>SUM(F37:F44)</f>
        <v>0</v>
      </c>
    </row>
    <row r="46" spans="1:6">
      <c r="A46" s="261" t="s">
        <v>23</v>
      </c>
      <c r="B46" s="242" t="s">
        <v>27</v>
      </c>
      <c r="C46" s="262"/>
      <c r="D46" s="263"/>
      <c r="E46" s="264"/>
      <c r="F46" s="265"/>
    </row>
    <row r="47" spans="1:6" ht="38.5" customHeight="1">
      <c r="A47" s="9"/>
      <c r="B47" s="266" t="s">
        <v>343</v>
      </c>
      <c r="C47" s="9"/>
      <c r="D47" s="17"/>
      <c r="E47" s="23"/>
      <c r="F47" s="100"/>
    </row>
    <row r="48" spans="1:6" ht="16.25" customHeight="1">
      <c r="A48" s="9" t="s">
        <v>121</v>
      </c>
      <c r="B48" s="156" t="s">
        <v>334</v>
      </c>
      <c r="C48" s="9"/>
      <c r="D48" s="17"/>
      <c r="E48" s="23"/>
      <c r="F48" s="100"/>
    </row>
    <row r="49" spans="1:6" ht="17.5" customHeight="1">
      <c r="A49" s="9" t="s">
        <v>612</v>
      </c>
      <c r="B49" s="156" t="s">
        <v>335</v>
      </c>
      <c r="C49" s="9" t="s">
        <v>28</v>
      </c>
      <c r="D49" s="17">
        <v>32.5</v>
      </c>
      <c r="E49" s="23"/>
      <c r="F49" s="100">
        <f t="shared" ref="F49:F56" si="0">$D49*E49</f>
        <v>0</v>
      </c>
    </row>
    <row r="50" spans="1:6" ht="18.5" customHeight="1">
      <c r="A50" s="9" t="s">
        <v>613</v>
      </c>
      <c r="B50" s="156" t="s">
        <v>336</v>
      </c>
      <c r="C50" s="9" t="s">
        <v>28</v>
      </c>
      <c r="D50" s="17">
        <f>6.93*5</f>
        <v>34.65</v>
      </c>
      <c r="E50" s="23"/>
      <c r="F50" s="100">
        <f t="shared" si="0"/>
        <v>0</v>
      </c>
    </row>
    <row r="51" spans="1:6" ht="16.75" customHeight="1">
      <c r="A51" s="9" t="s">
        <v>614</v>
      </c>
      <c r="B51" s="156" t="s">
        <v>350</v>
      </c>
      <c r="C51" s="9" t="s">
        <v>28</v>
      </c>
      <c r="D51" s="17">
        <v>58.5</v>
      </c>
      <c r="E51" s="23"/>
      <c r="F51" s="116">
        <f t="shared" si="0"/>
        <v>0</v>
      </c>
    </row>
    <row r="52" spans="1:6" ht="18.5" customHeight="1">
      <c r="A52" s="9" t="s">
        <v>615</v>
      </c>
      <c r="B52" s="156" t="s">
        <v>351</v>
      </c>
      <c r="C52" s="9" t="s">
        <v>28</v>
      </c>
      <c r="D52" s="17">
        <v>87</v>
      </c>
      <c r="E52" s="23"/>
      <c r="F52" s="100">
        <f t="shared" si="0"/>
        <v>0</v>
      </c>
    </row>
    <row r="53" spans="1:6" ht="27" customHeight="1">
      <c r="A53" s="9" t="s">
        <v>123</v>
      </c>
      <c r="B53" s="156" t="s">
        <v>68</v>
      </c>
      <c r="C53" s="153" t="s">
        <v>69</v>
      </c>
      <c r="D53" s="259">
        <v>22.8</v>
      </c>
      <c r="E53" s="23"/>
      <c r="F53" s="100">
        <f t="shared" si="0"/>
        <v>0</v>
      </c>
    </row>
    <row r="54" spans="1:6" ht="28.75" customHeight="1">
      <c r="A54" s="9" t="s">
        <v>232</v>
      </c>
      <c r="B54" s="156" t="s">
        <v>344</v>
      </c>
      <c r="C54" s="9" t="s">
        <v>189</v>
      </c>
      <c r="D54" s="17">
        <v>38.35</v>
      </c>
      <c r="E54" s="267"/>
      <c r="F54" s="116">
        <f t="shared" si="0"/>
        <v>0</v>
      </c>
    </row>
    <row r="55" spans="1:6" ht="71.5" customHeight="1">
      <c r="A55" s="9" t="s">
        <v>233</v>
      </c>
      <c r="B55" s="156" t="s">
        <v>352</v>
      </c>
      <c r="C55" s="153" t="s">
        <v>67</v>
      </c>
      <c r="D55" s="259">
        <v>30.8</v>
      </c>
      <c r="E55" s="268"/>
      <c r="F55" s="100">
        <f t="shared" si="0"/>
        <v>0</v>
      </c>
    </row>
    <row r="56" spans="1:6" ht="28.5" customHeight="1">
      <c r="A56" s="9" t="s">
        <v>234</v>
      </c>
      <c r="B56" s="156" t="s">
        <v>498</v>
      </c>
      <c r="C56" s="153" t="s">
        <v>69</v>
      </c>
      <c r="D56" s="259">
        <v>11.8</v>
      </c>
      <c r="E56" s="268"/>
      <c r="F56" s="100">
        <f t="shared" si="0"/>
        <v>0</v>
      </c>
    </row>
    <row r="57" spans="1:6">
      <c r="A57" s="253"/>
      <c r="B57" s="237" t="s">
        <v>25</v>
      </c>
      <c r="C57" s="238"/>
      <c r="D57" s="239"/>
      <c r="E57" s="240"/>
      <c r="F57" s="241">
        <f>SUM(F47:F56)</f>
        <v>0</v>
      </c>
    </row>
    <row r="58" spans="1:6">
      <c r="A58" s="269" t="s">
        <v>26</v>
      </c>
      <c r="B58" s="242" t="s">
        <v>132</v>
      </c>
      <c r="C58" s="242"/>
      <c r="D58" s="243"/>
      <c r="E58" s="270"/>
      <c r="F58" s="245"/>
    </row>
    <row r="59" spans="1:6" ht="27" customHeight="1">
      <c r="A59" s="271" t="s">
        <v>228</v>
      </c>
      <c r="B59" s="272" t="s">
        <v>330</v>
      </c>
      <c r="C59" s="97" t="s">
        <v>71</v>
      </c>
      <c r="D59" s="259">
        <v>2</v>
      </c>
      <c r="E59" s="114"/>
      <c r="F59" s="273">
        <f>$D59*E59</f>
        <v>0</v>
      </c>
    </row>
    <row r="60" spans="1:6" ht="27.5" customHeight="1">
      <c r="A60" s="271" t="s">
        <v>229</v>
      </c>
      <c r="B60" s="272" t="s">
        <v>331</v>
      </c>
      <c r="C60" s="97" t="s">
        <v>71</v>
      </c>
      <c r="D60" s="259">
        <v>2</v>
      </c>
      <c r="E60" s="114"/>
      <c r="F60" s="273">
        <f>$D60*E60</f>
        <v>0</v>
      </c>
    </row>
    <row r="61" spans="1:6" ht="61.25" customHeight="1">
      <c r="A61" s="153" t="s">
        <v>230</v>
      </c>
      <c r="B61" s="11" t="s">
        <v>510</v>
      </c>
      <c r="C61" s="97" t="s">
        <v>71</v>
      </c>
      <c r="D61" s="259">
        <v>2</v>
      </c>
      <c r="E61" s="114"/>
      <c r="F61" s="273">
        <f>$D61*E61</f>
        <v>0</v>
      </c>
    </row>
    <row r="62" spans="1:6" ht="26.5" customHeight="1">
      <c r="A62" s="271" t="s">
        <v>231</v>
      </c>
      <c r="B62" s="274" t="s">
        <v>332</v>
      </c>
      <c r="C62" s="97" t="s">
        <v>71</v>
      </c>
      <c r="D62" s="259">
        <v>2</v>
      </c>
      <c r="E62" s="275"/>
      <c r="F62" s="273">
        <f>$D62*E62</f>
        <v>0</v>
      </c>
    </row>
    <row r="63" spans="1:6">
      <c r="A63" s="253"/>
      <c r="B63" s="237" t="s">
        <v>30</v>
      </c>
      <c r="C63" s="238"/>
      <c r="D63" s="239"/>
      <c r="E63" s="240"/>
      <c r="F63" s="241">
        <f>SUM(F59:F62)</f>
        <v>0</v>
      </c>
    </row>
    <row r="64" spans="1:6">
      <c r="A64" s="269" t="s">
        <v>31</v>
      </c>
      <c r="B64" s="242" t="s">
        <v>34</v>
      </c>
      <c r="C64" s="242"/>
      <c r="D64" s="243"/>
      <c r="E64" s="270"/>
      <c r="F64" s="245"/>
    </row>
    <row r="65" spans="1:6">
      <c r="A65" s="276"/>
      <c r="B65" s="152" t="s">
        <v>35</v>
      </c>
      <c r="C65" s="153"/>
      <c r="D65" s="259"/>
      <c r="E65" s="114"/>
      <c r="F65" s="277"/>
    </row>
    <row r="66" spans="1:6" ht="38.5" customHeight="1">
      <c r="A66" s="271" t="s">
        <v>183</v>
      </c>
      <c r="B66" s="11" t="s">
        <v>63</v>
      </c>
      <c r="C66" s="153" t="s">
        <v>48</v>
      </c>
      <c r="D66" s="259">
        <v>106.86</v>
      </c>
      <c r="E66" s="114"/>
      <c r="F66" s="273">
        <f>$D66*E66</f>
        <v>0</v>
      </c>
    </row>
    <row r="67" spans="1:6" ht="36" customHeight="1">
      <c r="A67" s="271" t="s">
        <v>184</v>
      </c>
      <c r="B67" s="11" t="s">
        <v>64</v>
      </c>
      <c r="C67" s="153" t="s">
        <v>48</v>
      </c>
      <c r="D67" s="259">
        <v>89.88</v>
      </c>
      <c r="E67" s="114"/>
      <c r="F67" s="273">
        <f>$D67*E67</f>
        <v>0</v>
      </c>
    </row>
    <row r="68" spans="1:6" ht="39">
      <c r="A68" s="271"/>
      <c r="B68" s="96" t="s">
        <v>102</v>
      </c>
      <c r="C68" s="153"/>
      <c r="D68" s="259"/>
      <c r="E68" s="114"/>
      <c r="F68" s="273"/>
    </row>
    <row r="69" spans="1:6" ht="61.75" customHeight="1">
      <c r="A69" s="153" t="s">
        <v>185</v>
      </c>
      <c r="B69" s="217" t="s">
        <v>94</v>
      </c>
      <c r="C69" s="153" t="s">
        <v>48</v>
      </c>
      <c r="D69" s="259">
        <v>106.86</v>
      </c>
      <c r="E69" s="114"/>
      <c r="F69" s="273">
        <f>$D69*E69</f>
        <v>0</v>
      </c>
    </row>
    <row r="70" spans="1:6" ht="61" customHeight="1">
      <c r="A70" s="153" t="s">
        <v>186</v>
      </c>
      <c r="B70" s="217" t="s">
        <v>66</v>
      </c>
      <c r="C70" s="153" t="s">
        <v>48</v>
      </c>
      <c r="D70" s="259">
        <v>89.88</v>
      </c>
      <c r="E70" s="114"/>
      <c r="F70" s="273">
        <f>$D70*E70</f>
        <v>0</v>
      </c>
    </row>
    <row r="71" spans="1:6" ht="18" customHeight="1">
      <c r="A71" s="278" t="s">
        <v>187</v>
      </c>
      <c r="B71" s="96" t="s">
        <v>100</v>
      </c>
      <c r="C71" s="153"/>
      <c r="D71" s="259"/>
      <c r="E71" s="114"/>
      <c r="F71" s="273"/>
    </row>
    <row r="72" spans="1:6" ht="39" customHeight="1">
      <c r="A72" s="153" t="s">
        <v>337</v>
      </c>
      <c r="B72" s="120" t="s">
        <v>188</v>
      </c>
      <c r="C72" s="153" t="s">
        <v>48</v>
      </c>
      <c r="D72" s="259">
        <v>30.8</v>
      </c>
      <c r="E72" s="114"/>
      <c r="F72" s="273">
        <f>$D72*E72</f>
        <v>0</v>
      </c>
    </row>
    <row r="73" spans="1:6" ht="39" customHeight="1">
      <c r="A73" s="153" t="s">
        <v>338</v>
      </c>
      <c r="B73" s="11" t="s">
        <v>103</v>
      </c>
      <c r="C73" s="153" t="s">
        <v>48</v>
      </c>
      <c r="D73" s="259">
        <v>55.5</v>
      </c>
      <c r="E73" s="114"/>
      <c r="F73" s="273">
        <f>$D73*E73</f>
        <v>0</v>
      </c>
    </row>
    <row r="74" spans="1:6">
      <c r="A74" s="253"/>
      <c r="B74" s="237" t="s">
        <v>32</v>
      </c>
      <c r="C74" s="238"/>
      <c r="D74" s="239"/>
      <c r="E74" s="240"/>
      <c r="F74" s="241">
        <f>SUM(F66:F73)</f>
        <v>0</v>
      </c>
    </row>
    <row r="75" spans="1:6">
      <c r="A75" s="230" t="s">
        <v>33</v>
      </c>
      <c r="B75" s="279" t="s">
        <v>41</v>
      </c>
      <c r="C75" s="232"/>
      <c r="D75" s="280"/>
      <c r="E75" s="281"/>
      <c r="F75" s="280"/>
    </row>
    <row r="76" spans="1:6" ht="84" customHeight="1">
      <c r="A76" s="9"/>
      <c r="B76" s="274" t="s">
        <v>46</v>
      </c>
      <c r="C76" s="282"/>
      <c r="D76" s="100"/>
      <c r="E76" s="283"/>
      <c r="F76" s="284"/>
    </row>
    <row r="77" spans="1:6" ht="48" customHeight="1">
      <c r="A77" s="9" t="s">
        <v>201</v>
      </c>
      <c r="B77" s="285" t="s">
        <v>145</v>
      </c>
      <c r="C77" s="282" t="s">
        <v>115</v>
      </c>
      <c r="D77" s="286">
        <v>6</v>
      </c>
      <c r="E77" s="142"/>
      <c r="F77" s="284">
        <f>$D77*E77</f>
        <v>0</v>
      </c>
    </row>
    <row r="78" spans="1:6" ht="75" customHeight="1">
      <c r="A78" s="9" t="s">
        <v>202</v>
      </c>
      <c r="B78" s="285" t="s">
        <v>133</v>
      </c>
      <c r="C78" s="282" t="s">
        <v>115</v>
      </c>
      <c r="D78" s="286">
        <v>6</v>
      </c>
      <c r="E78" s="142"/>
      <c r="F78" s="284">
        <f>$D78*E78</f>
        <v>0</v>
      </c>
    </row>
    <row r="79" spans="1:6" ht="26">
      <c r="A79" s="9" t="s">
        <v>203</v>
      </c>
      <c r="B79" s="285" t="s">
        <v>134</v>
      </c>
      <c r="C79" s="282"/>
      <c r="D79" s="286"/>
      <c r="E79" s="142"/>
      <c r="F79" s="284"/>
    </row>
    <row r="80" spans="1:6">
      <c r="A80" s="9"/>
      <c r="B80" s="285" t="s">
        <v>135</v>
      </c>
      <c r="C80" s="282" t="s">
        <v>115</v>
      </c>
      <c r="D80" s="286">
        <f>D78</f>
        <v>6</v>
      </c>
      <c r="E80" s="142"/>
      <c r="F80" s="284">
        <f>$D80*E80</f>
        <v>0</v>
      </c>
    </row>
    <row r="81" spans="1:9" ht="65">
      <c r="A81" s="9" t="s">
        <v>204</v>
      </c>
      <c r="B81" s="285" t="s">
        <v>146</v>
      </c>
      <c r="C81" s="282" t="s">
        <v>115</v>
      </c>
      <c r="D81" s="286">
        <v>1</v>
      </c>
      <c r="E81" s="142"/>
      <c r="F81" s="284">
        <f>$D81*E81</f>
        <v>0</v>
      </c>
    </row>
    <row r="82" spans="1:9">
      <c r="A82" s="9" t="s">
        <v>205</v>
      </c>
      <c r="B82" s="285" t="s">
        <v>136</v>
      </c>
      <c r="C82" s="282" t="s">
        <v>115</v>
      </c>
      <c r="D82" s="286">
        <v>1</v>
      </c>
      <c r="E82" s="142"/>
      <c r="F82" s="284">
        <f>$D82*E82</f>
        <v>0</v>
      </c>
    </row>
    <row r="83" spans="1:9">
      <c r="A83" s="9" t="s">
        <v>206</v>
      </c>
      <c r="B83" s="285" t="s">
        <v>137</v>
      </c>
      <c r="C83" s="282" t="s">
        <v>115</v>
      </c>
      <c r="D83" s="286">
        <v>2</v>
      </c>
      <c r="E83" s="142"/>
      <c r="F83" s="284">
        <f>$D83*E83</f>
        <v>0</v>
      </c>
    </row>
    <row r="84" spans="1:9">
      <c r="A84" s="9" t="s">
        <v>207</v>
      </c>
      <c r="B84" s="287" t="s">
        <v>139</v>
      </c>
      <c r="C84" s="282" t="s">
        <v>138</v>
      </c>
      <c r="D84" s="286">
        <v>1</v>
      </c>
      <c r="E84" s="142"/>
      <c r="F84" s="284">
        <f>$D84*E84</f>
        <v>0</v>
      </c>
    </row>
    <row r="85" spans="1:9">
      <c r="A85" s="482"/>
      <c r="B85" s="285" t="s">
        <v>140</v>
      </c>
      <c r="C85" s="282"/>
      <c r="D85" s="100"/>
      <c r="E85" s="283"/>
      <c r="F85" s="284"/>
    </row>
    <row r="86" spans="1:9" ht="26">
      <c r="A86" s="483"/>
      <c r="B86" s="285" t="s">
        <v>141</v>
      </c>
      <c r="C86" s="282"/>
      <c r="D86" s="100"/>
      <c r="E86" s="283"/>
      <c r="F86" s="284"/>
    </row>
    <row r="87" spans="1:9">
      <c r="A87" s="483"/>
      <c r="B87" s="285" t="s">
        <v>142</v>
      </c>
      <c r="C87" s="282"/>
      <c r="D87" s="100"/>
      <c r="E87" s="283"/>
      <c r="F87" s="284"/>
    </row>
    <row r="88" spans="1:9">
      <c r="A88" s="483"/>
      <c r="B88" s="285" t="s">
        <v>143</v>
      </c>
      <c r="C88" s="282"/>
      <c r="D88" s="100"/>
      <c r="E88" s="283"/>
      <c r="F88" s="284"/>
    </row>
    <row r="89" spans="1:9">
      <c r="A89" s="484"/>
      <c r="B89" s="285" t="s">
        <v>144</v>
      </c>
      <c r="C89" s="282"/>
      <c r="D89" s="100"/>
      <c r="E89" s="283"/>
      <c r="F89" s="284"/>
    </row>
    <row r="90" spans="1:9">
      <c r="A90" s="253"/>
      <c r="B90" s="237" t="s">
        <v>37</v>
      </c>
      <c r="C90" s="238"/>
      <c r="D90" s="239"/>
      <c r="E90" s="288"/>
      <c r="F90" s="241">
        <f>SUM(F76:F89)</f>
        <v>0</v>
      </c>
    </row>
    <row r="91" spans="1:9">
      <c r="A91" s="289" t="s">
        <v>38</v>
      </c>
      <c r="B91" s="199" t="s">
        <v>150</v>
      </c>
      <c r="C91" s="290"/>
      <c r="D91" s="291"/>
      <c r="E91" s="292"/>
      <c r="F91" s="293"/>
    </row>
    <row r="92" spans="1:9" ht="84.5" customHeight="1">
      <c r="A92" s="294"/>
      <c r="B92" s="120" t="s">
        <v>190</v>
      </c>
      <c r="C92" s="294"/>
      <c r="D92" s="295"/>
      <c r="E92" s="296"/>
      <c r="F92" s="297"/>
    </row>
    <row r="93" spans="1:9" ht="26">
      <c r="A93" s="298" t="s">
        <v>92</v>
      </c>
      <c r="B93" s="285" t="s">
        <v>209</v>
      </c>
      <c r="C93" s="282" t="s">
        <v>71</v>
      </c>
      <c r="D93" s="259">
        <v>2</v>
      </c>
      <c r="E93" s="142"/>
      <c r="F93" s="284">
        <f t="shared" ref="F93:F103" si="1">$D93*E93</f>
        <v>0</v>
      </c>
    </row>
    <row r="94" spans="1:9" ht="36.5" customHeight="1">
      <c r="A94" s="298" t="s">
        <v>105</v>
      </c>
      <c r="B94" s="285" t="s">
        <v>635</v>
      </c>
      <c r="C94" s="282" t="s">
        <v>71</v>
      </c>
      <c r="D94" s="259">
        <v>2</v>
      </c>
      <c r="E94" s="142"/>
      <c r="F94" s="284">
        <f t="shared" si="1"/>
        <v>0</v>
      </c>
      <c r="I94" s="35"/>
    </row>
    <row r="95" spans="1:9" ht="99.5" customHeight="1">
      <c r="A95" s="298" t="s">
        <v>106</v>
      </c>
      <c r="B95" s="285" t="s">
        <v>210</v>
      </c>
      <c r="C95" s="282" t="s">
        <v>71</v>
      </c>
      <c r="D95" s="259">
        <v>2</v>
      </c>
      <c r="E95" s="142"/>
      <c r="F95" s="284">
        <f t="shared" si="1"/>
        <v>0</v>
      </c>
      <c r="I95" s="35"/>
    </row>
    <row r="96" spans="1:9" ht="26">
      <c r="A96" s="298" t="s">
        <v>107</v>
      </c>
      <c r="B96" s="299" t="s">
        <v>151</v>
      </c>
      <c r="C96" s="282" t="s">
        <v>71</v>
      </c>
      <c r="D96" s="259">
        <v>2</v>
      </c>
      <c r="E96" s="142"/>
      <c r="F96" s="284">
        <f t="shared" si="1"/>
        <v>0</v>
      </c>
      <c r="I96" s="35"/>
    </row>
    <row r="97" spans="1:9" ht="52">
      <c r="A97" s="298" t="s">
        <v>108</v>
      </c>
      <c r="B97" s="285" t="s">
        <v>211</v>
      </c>
      <c r="C97" s="282" t="s">
        <v>71</v>
      </c>
      <c r="D97" s="259">
        <v>2</v>
      </c>
      <c r="E97" s="142"/>
      <c r="F97" s="284">
        <f t="shared" si="1"/>
        <v>0</v>
      </c>
      <c r="I97" s="35"/>
    </row>
    <row r="98" spans="1:9" ht="27" customHeight="1">
      <c r="A98" s="298" t="s">
        <v>109</v>
      </c>
      <c r="B98" s="300" t="s">
        <v>191</v>
      </c>
      <c r="C98" s="301" t="s">
        <v>71</v>
      </c>
      <c r="D98" s="206">
        <v>6</v>
      </c>
      <c r="E98" s="23"/>
      <c r="F98" s="302">
        <f t="shared" si="1"/>
        <v>0</v>
      </c>
    </row>
    <row r="99" spans="1:9" ht="27" customHeight="1">
      <c r="A99" s="298" t="s">
        <v>110</v>
      </c>
      <c r="B99" s="303" t="s">
        <v>580</v>
      </c>
      <c r="C99" s="304" t="s">
        <v>115</v>
      </c>
      <c r="D99" s="305">
        <v>2</v>
      </c>
      <c r="E99" s="306"/>
      <c r="F99" s="307">
        <f t="shared" si="1"/>
        <v>0</v>
      </c>
    </row>
    <row r="100" spans="1:9" ht="56.5" customHeight="1">
      <c r="A100" s="298" t="s">
        <v>213</v>
      </c>
      <c r="B100" s="220" t="s">
        <v>192</v>
      </c>
      <c r="C100" s="204" t="s">
        <v>71</v>
      </c>
      <c r="D100" s="206">
        <v>2</v>
      </c>
      <c r="E100" s="23"/>
      <c r="F100" s="308">
        <f t="shared" si="1"/>
        <v>0</v>
      </c>
    </row>
    <row r="101" spans="1:9" ht="39">
      <c r="A101" s="298" t="s">
        <v>111</v>
      </c>
      <c r="B101" s="120" t="s">
        <v>193</v>
      </c>
      <c r="C101" s="204" t="s">
        <v>71</v>
      </c>
      <c r="D101" s="206">
        <v>4</v>
      </c>
      <c r="E101" s="23"/>
      <c r="F101" s="308">
        <f t="shared" si="1"/>
        <v>0</v>
      </c>
    </row>
    <row r="102" spans="1:9">
      <c r="A102" s="298" t="s">
        <v>112</v>
      </c>
      <c r="B102" s="303" t="s">
        <v>152</v>
      </c>
      <c r="C102" s="204" t="s">
        <v>71</v>
      </c>
      <c r="D102" s="206">
        <v>12</v>
      </c>
      <c r="E102" s="23"/>
      <c r="F102" s="308">
        <f t="shared" si="1"/>
        <v>0</v>
      </c>
    </row>
    <row r="103" spans="1:9" ht="26">
      <c r="A103" s="298" t="s">
        <v>113</v>
      </c>
      <c r="B103" s="303" t="s">
        <v>153</v>
      </c>
      <c r="C103" s="204" t="s">
        <v>71</v>
      </c>
      <c r="D103" s="206">
        <v>6</v>
      </c>
      <c r="E103" s="23"/>
      <c r="F103" s="308">
        <f t="shared" si="1"/>
        <v>0</v>
      </c>
    </row>
    <row r="104" spans="1:9" ht="133.25" customHeight="1">
      <c r="A104" s="294"/>
      <c r="B104" s="272" t="s">
        <v>194</v>
      </c>
      <c r="C104" s="294"/>
      <c r="D104" s="295"/>
      <c r="E104" s="296"/>
      <c r="F104" s="297"/>
    </row>
    <row r="105" spans="1:9">
      <c r="A105" s="309" t="s">
        <v>124</v>
      </c>
      <c r="B105" s="310" t="s">
        <v>154</v>
      </c>
      <c r="C105" s="311"/>
      <c r="D105" s="312"/>
      <c r="E105" s="23"/>
      <c r="F105" s="302"/>
    </row>
    <row r="106" spans="1:9">
      <c r="A106" s="309"/>
      <c r="B106" s="313" t="s">
        <v>155</v>
      </c>
      <c r="C106" s="311" t="s">
        <v>158</v>
      </c>
      <c r="D106" s="312">
        <v>6</v>
      </c>
      <c r="E106" s="23"/>
      <c r="F106" s="302">
        <f t="shared" ref="F106:F121" si="2">$D106*E106</f>
        <v>0</v>
      </c>
    </row>
    <row r="107" spans="1:9">
      <c r="A107" s="309"/>
      <c r="B107" s="313" t="s">
        <v>156</v>
      </c>
      <c r="C107" s="311" t="s">
        <v>158</v>
      </c>
      <c r="D107" s="312">
        <v>12</v>
      </c>
      <c r="E107" s="23"/>
      <c r="F107" s="302">
        <f t="shared" si="2"/>
        <v>0</v>
      </c>
    </row>
    <row r="108" spans="1:9">
      <c r="A108" s="309"/>
      <c r="B108" s="313" t="s">
        <v>157</v>
      </c>
      <c r="C108" s="311" t="s">
        <v>158</v>
      </c>
      <c r="D108" s="312">
        <v>4</v>
      </c>
      <c r="E108" s="23"/>
      <c r="F108" s="302">
        <f t="shared" si="2"/>
        <v>0</v>
      </c>
    </row>
    <row r="109" spans="1:9">
      <c r="A109" s="309" t="s">
        <v>214</v>
      </c>
      <c r="B109" s="310" t="s">
        <v>159</v>
      </c>
      <c r="C109" s="311"/>
      <c r="D109" s="312"/>
      <c r="E109" s="23"/>
      <c r="F109" s="302"/>
    </row>
    <row r="110" spans="1:9">
      <c r="A110" s="309"/>
      <c r="B110" s="313" t="s">
        <v>160</v>
      </c>
      <c r="C110" s="311" t="s">
        <v>71</v>
      </c>
      <c r="D110" s="312">
        <v>6</v>
      </c>
      <c r="E110" s="23"/>
      <c r="F110" s="302">
        <f t="shared" si="2"/>
        <v>0</v>
      </c>
    </row>
    <row r="111" spans="1:9">
      <c r="A111" s="309"/>
      <c r="B111" s="313" t="s">
        <v>156</v>
      </c>
      <c r="C111" s="311" t="s">
        <v>71</v>
      </c>
      <c r="D111" s="312">
        <v>4</v>
      </c>
      <c r="E111" s="23"/>
      <c r="F111" s="302">
        <f t="shared" si="2"/>
        <v>0</v>
      </c>
    </row>
    <row r="112" spans="1:9">
      <c r="A112" s="309"/>
      <c r="B112" s="313" t="s">
        <v>157</v>
      </c>
      <c r="C112" s="311" t="s">
        <v>71</v>
      </c>
      <c r="D112" s="312">
        <v>2</v>
      </c>
      <c r="E112" s="23"/>
      <c r="F112" s="302">
        <f t="shared" si="2"/>
        <v>0</v>
      </c>
    </row>
    <row r="113" spans="1:6">
      <c r="A113" s="309" t="s">
        <v>215</v>
      </c>
      <c r="B113" s="310" t="s">
        <v>161</v>
      </c>
      <c r="C113" s="311"/>
      <c r="D113" s="312"/>
      <c r="E113" s="23"/>
      <c r="F113" s="302"/>
    </row>
    <row r="114" spans="1:6" ht="16.25" customHeight="1">
      <c r="A114" s="309"/>
      <c r="B114" s="313" t="s">
        <v>375</v>
      </c>
      <c r="C114" s="311" t="s">
        <v>71</v>
      </c>
      <c r="D114" s="312">
        <v>2</v>
      </c>
      <c r="E114" s="23"/>
      <c r="F114" s="302">
        <f t="shared" si="2"/>
        <v>0</v>
      </c>
    </row>
    <row r="115" spans="1:6" ht="14.5" customHeight="1">
      <c r="A115" s="309"/>
      <c r="B115" s="313" t="s">
        <v>376</v>
      </c>
      <c r="C115" s="311" t="s">
        <v>71</v>
      </c>
      <c r="D115" s="312">
        <v>6</v>
      </c>
      <c r="E115" s="23"/>
      <c r="F115" s="302">
        <f t="shared" si="2"/>
        <v>0</v>
      </c>
    </row>
    <row r="116" spans="1:6">
      <c r="A116" s="309" t="s">
        <v>216</v>
      </c>
      <c r="B116" s="313" t="s">
        <v>162</v>
      </c>
      <c r="C116" s="311"/>
      <c r="D116" s="312"/>
      <c r="E116" s="23"/>
      <c r="F116" s="302"/>
    </row>
    <row r="117" spans="1:6" ht="14.5" customHeight="1">
      <c r="A117" s="309"/>
      <c r="B117" s="313" t="s">
        <v>163</v>
      </c>
      <c r="C117" s="311" t="s">
        <v>71</v>
      </c>
      <c r="D117" s="312">
        <v>2</v>
      </c>
      <c r="E117" s="23"/>
      <c r="F117" s="302">
        <f t="shared" si="2"/>
        <v>0</v>
      </c>
    </row>
    <row r="118" spans="1:6">
      <c r="A118" s="309" t="s">
        <v>217</v>
      </c>
      <c r="B118" s="310" t="s">
        <v>165</v>
      </c>
      <c r="C118" s="311"/>
      <c r="D118" s="312"/>
      <c r="E118" s="23"/>
      <c r="F118" s="302"/>
    </row>
    <row r="119" spans="1:6">
      <c r="A119" s="309"/>
      <c r="B119" s="313" t="s">
        <v>166</v>
      </c>
      <c r="C119" s="311" t="s">
        <v>71</v>
      </c>
      <c r="D119" s="312">
        <v>6</v>
      </c>
      <c r="E119" s="23"/>
      <c r="F119" s="302">
        <f t="shared" si="2"/>
        <v>0</v>
      </c>
    </row>
    <row r="120" spans="1:6" ht="16.25" customHeight="1">
      <c r="A120" s="309" t="s">
        <v>218</v>
      </c>
      <c r="B120" s="310" t="s">
        <v>167</v>
      </c>
      <c r="C120" s="311"/>
      <c r="D120" s="312"/>
      <c r="E120" s="23"/>
      <c r="F120" s="302"/>
    </row>
    <row r="121" spans="1:6" ht="13.75" customHeight="1">
      <c r="A121" s="309"/>
      <c r="B121" s="313" t="s">
        <v>168</v>
      </c>
      <c r="C121" s="311" t="s">
        <v>71</v>
      </c>
      <c r="D121" s="312">
        <v>6</v>
      </c>
      <c r="E121" s="23"/>
      <c r="F121" s="302">
        <f t="shared" si="2"/>
        <v>0</v>
      </c>
    </row>
    <row r="122" spans="1:6" ht="15.5" customHeight="1">
      <c r="A122" s="309" t="s">
        <v>219</v>
      </c>
      <c r="B122" s="310" t="s">
        <v>169</v>
      </c>
      <c r="C122" s="311"/>
      <c r="D122" s="312"/>
      <c r="E122" s="23"/>
      <c r="F122" s="302"/>
    </row>
    <row r="123" spans="1:6" ht="23.5" customHeight="1">
      <c r="A123" s="309"/>
      <c r="B123" s="313" t="s">
        <v>212</v>
      </c>
      <c r="C123" s="311" t="s">
        <v>71</v>
      </c>
      <c r="D123" s="312">
        <v>2</v>
      </c>
      <c r="E123" s="23"/>
      <c r="F123" s="302">
        <f>$D123*E123</f>
        <v>0</v>
      </c>
    </row>
    <row r="124" spans="1:6" ht="71.5" customHeight="1">
      <c r="A124" s="309"/>
      <c r="B124" s="313" t="s">
        <v>195</v>
      </c>
      <c r="C124" s="311"/>
      <c r="D124" s="312"/>
      <c r="E124" s="23"/>
      <c r="F124" s="302"/>
    </row>
    <row r="125" spans="1:6" ht="18" customHeight="1">
      <c r="A125" s="309" t="s">
        <v>220</v>
      </c>
      <c r="B125" s="310" t="s">
        <v>154</v>
      </c>
      <c r="C125" s="311"/>
      <c r="D125" s="312"/>
      <c r="E125" s="23"/>
      <c r="F125" s="302"/>
    </row>
    <row r="126" spans="1:6" ht="15.5" customHeight="1">
      <c r="A126" s="309"/>
      <c r="B126" s="314" t="s">
        <v>170</v>
      </c>
      <c r="C126" s="311" t="s">
        <v>158</v>
      </c>
      <c r="D126" s="312">
        <v>8</v>
      </c>
      <c r="E126" s="23"/>
      <c r="F126" s="302">
        <f t="shared" ref="F126:F142" si="3">$D126*E126</f>
        <v>0</v>
      </c>
    </row>
    <row r="127" spans="1:6" ht="15" customHeight="1">
      <c r="A127" s="309"/>
      <c r="B127" s="314" t="s">
        <v>171</v>
      </c>
      <c r="C127" s="311" t="s">
        <v>158</v>
      </c>
      <c r="D127" s="312">
        <v>6</v>
      </c>
      <c r="E127" s="23"/>
      <c r="F127" s="302">
        <f t="shared" si="3"/>
        <v>0</v>
      </c>
    </row>
    <row r="128" spans="1:6" ht="12" customHeight="1">
      <c r="A128" s="309"/>
      <c r="B128" s="314" t="s">
        <v>377</v>
      </c>
      <c r="C128" s="311" t="s">
        <v>158</v>
      </c>
      <c r="D128" s="312">
        <v>4</v>
      </c>
      <c r="E128" s="23"/>
      <c r="F128" s="302">
        <f t="shared" si="3"/>
        <v>0</v>
      </c>
    </row>
    <row r="129" spans="1:6" ht="16.25" customHeight="1">
      <c r="A129" s="309" t="s">
        <v>221</v>
      </c>
      <c r="B129" s="310" t="s">
        <v>172</v>
      </c>
      <c r="C129" s="311"/>
      <c r="D129" s="312"/>
      <c r="E129" s="23"/>
      <c r="F129" s="302"/>
    </row>
    <row r="130" spans="1:6" ht="16.75" customHeight="1">
      <c r="A130" s="309"/>
      <c r="B130" s="314" t="s">
        <v>173</v>
      </c>
      <c r="C130" s="311" t="s">
        <v>71</v>
      </c>
      <c r="D130" s="312">
        <v>4</v>
      </c>
      <c r="E130" s="23"/>
      <c r="F130" s="302">
        <f t="shared" si="3"/>
        <v>0</v>
      </c>
    </row>
    <row r="131" spans="1:6" ht="16.25" customHeight="1">
      <c r="A131" s="309"/>
      <c r="B131" s="314" t="s">
        <v>171</v>
      </c>
      <c r="C131" s="311" t="s">
        <v>71</v>
      </c>
      <c r="D131" s="312">
        <v>4</v>
      </c>
      <c r="E131" s="23"/>
      <c r="F131" s="302">
        <f t="shared" si="3"/>
        <v>0</v>
      </c>
    </row>
    <row r="132" spans="1:6" ht="13.25" customHeight="1">
      <c r="A132" s="309"/>
      <c r="B132" s="314" t="s">
        <v>164</v>
      </c>
      <c r="C132" s="311" t="s">
        <v>71</v>
      </c>
      <c r="D132" s="312">
        <v>2</v>
      </c>
      <c r="E132" s="23"/>
      <c r="F132" s="302">
        <f t="shared" si="3"/>
        <v>0</v>
      </c>
    </row>
    <row r="133" spans="1:6" ht="19.25" customHeight="1">
      <c r="A133" s="309" t="s">
        <v>222</v>
      </c>
      <c r="B133" s="310" t="s">
        <v>162</v>
      </c>
      <c r="C133" s="311"/>
      <c r="D133" s="312"/>
      <c r="E133" s="23"/>
      <c r="F133" s="302"/>
    </row>
    <row r="134" spans="1:6" ht="16.25" customHeight="1">
      <c r="A134" s="309"/>
      <c r="B134" s="314" t="s">
        <v>180</v>
      </c>
      <c r="C134" s="311" t="s">
        <v>71</v>
      </c>
      <c r="D134" s="312">
        <v>2</v>
      </c>
      <c r="E134" s="23"/>
      <c r="F134" s="302">
        <f t="shared" si="3"/>
        <v>0</v>
      </c>
    </row>
    <row r="135" spans="1:6" ht="13.75" customHeight="1">
      <c r="A135" s="309"/>
      <c r="B135" s="314" t="s">
        <v>181</v>
      </c>
      <c r="C135" s="311" t="s">
        <v>71</v>
      </c>
      <c r="D135" s="312">
        <v>2</v>
      </c>
      <c r="E135" s="23"/>
      <c r="F135" s="302">
        <f t="shared" si="3"/>
        <v>0</v>
      </c>
    </row>
    <row r="136" spans="1:6" ht="13.25" customHeight="1">
      <c r="A136" s="309"/>
      <c r="B136" s="314" t="s">
        <v>374</v>
      </c>
      <c r="C136" s="311" t="s">
        <v>71</v>
      </c>
      <c r="D136" s="312">
        <v>1</v>
      </c>
      <c r="E136" s="23"/>
      <c r="F136" s="302">
        <f t="shared" si="3"/>
        <v>0</v>
      </c>
    </row>
    <row r="137" spans="1:6" ht="20.5" customHeight="1">
      <c r="A137" s="309" t="s">
        <v>223</v>
      </c>
      <c r="B137" s="310" t="s">
        <v>174</v>
      </c>
      <c r="C137" s="311"/>
      <c r="D137" s="312"/>
      <c r="E137" s="23"/>
      <c r="F137" s="302"/>
    </row>
    <row r="138" spans="1:6" ht="13.75" customHeight="1">
      <c r="A138" s="309"/>
      <c r="B138" s="314" t="s">
        <v>175</v>
      </c>
      <c r="C138" s="311" t="s">
        <v>71</v>
      </c>
      <c r="D138" s="312">
        <v>2</v>
      </c>
      <c r="E138" s="23"/>
      <c r="F138" s="302">
        <f t="shared" si="3"/>
        <v>0</v>
      </c>
    </row>
    <row r="139" spans="1:6" ht="25.75" customHeight="1">
      <c r="A139" s="309" t="s">
        <v>224</v>
      </c>
      <c r="B139" s="314" t="s">
        <v>176</v>
      </c>
      <c r="C139" s="311" t="s">
        <v>71</v>
      </c>
      <c r="D139" s="312">
        <v>4</v>
      </c>
      <c r="E139" s="315"/>
      <c r="F139" s="284">
        <f t="shared" si="3"/>
        <v>0</v>
      </c>
    </row>
    <row r="140" spans="1:6" ht="14.5" customHeight="1">
      <c r="A140" s="309" t="s">
        <v>225</v>
      </c>
      <c r="B140" s="314" t="s">
        <v>177</v>
      </c>
      <c r="C140" s="311" t="s">
        <v>71</v>
      </c>
      <c r="D140" s="312">
        <v>2</v>
      </c>
      <c r="E140" s="23"/>
      <c r="F140" s="302">
        <f t="shared" si="3"/>
        <v>0</v>
      </c>
    </row>
    <row r="141" spans="1:6" ht="16.25" customHeight="1">
      <c r="A141" s="309" t="s">
        <v>226</v>
      </c>
      <c r="B141" s="314" t="s">
        <v>178</v>
      </c>
      <c r="C141" s="311" t="s">
        <v>71</v>
      </c>
      <c r="D141" s="312">
        <v>2</v>
      </c>
      <c r="E141" s="23"/>
      <c r="F141" s="302">
        <f t="shared" si="3"/>
        <v>0</v>
      </c>
    </row>
    <row r="142" spans="1:6" ht="19.25" customHeight="1">
      <c r="A142" s="309" t="s">
        <v>227</v>
      </c>
      <c r="B142" s="314" t="s">
        <v>179</v>
      </c>
      <c r="C142" s="311" t="s">
        <v>71</v>
      </c>
      <c r="D142" s="312">
        <v>2</v>
      </c>
      <c r="E142" s="23"/>
      <c r="F142" s="302">
        <f t="shared" si="3"/>
        <v>0</v>
      </c>
    </row>
    <row r="143" spans="1:6">
      <c r="A143" s="253"/>
      <c r="B143" s="316" t="s">
        <v>39</v>
      </c>
      <c r="C143" s="238"/>
      <c r="D143" s="239"/>
      <c r="E143" s="240"/>
      <c r="F143" s="241">
        <f>SUM(F92:F142)</f>
        <v>0</v>
      </c>
    </row>
    <row r="144" spans="1:6">
      <c r="A144" s="230" t="s">
        <v>40</v>
      </c>
      <c r="B144" s="279" t="s">
        <v>91</v>
      </c>
      <c r="C144" s="230"/>
      <c r="D144" s="317"/>
      <c r="E144" s="318"/>
      <c r="F144" s="280"/>
    </row>
    <row r="145" spans="1:6" ht="38.5" customHeight="1">
      <c r="A145" s="9"/>
      <c r="B145" s="11" t="s">
        <v>117</v>
      </c>
      <c r="C145" s="319"/>
      <c r="D145" s="116"/>
      <c r="E145" s="320"/>
      <c r="F145" s="116"/>
    </row>
    <row r="146" spans="1:6" ht="34.75" customHeight="1">
      <c r="A146" s="9" t="s">
        <v>197</v>
      </c>
      <c r="B146" s="156" t="s">
        <v>182</v>
      </c>
      <c r="C146" s="9" t="s">
        <v>69</v>
      </c>
      <c r="D146" s="17">
        <v>5.9</v>
      </c>
      <c r="E146" s="268"/>
      <c r="F146" s="116">
        <f>$D146*E146</f>
        <v>0</v>
      </c>
    </row>
    <row r="147" spans="1:6" ht="31.75" customHeight="1">
      <c r="A147" s="9" t="s">
        <v>198</v>
      </c>
      <c r="B147" s="156" t="s">
        <v>118</v>
      </c>
      <c r="C147" s="9" t="s">
        <v>69</v>
      </c>
      <c r="D147" s="17">
        <v>8</v>
      </c>
      <c r="E147" s="268"/>
      <c r="F147" s="116">
        <f>$D147*E147</f>
        <v>0</v>
      </c>
    </row>
    <row r="148" spans="1:6" ht="13.25" customHeight="1">
      <c r="A148" s="321"/>
      <c r="B148" s="316" t="s">
        <v>42</v>
      </c>
      <c r="C148" s="321"/>
      <c r="D148" s="322"/>
      <c r="E148" s="240"/>
      <c r="F148" s="322">
        <f>SUM(F146:F147)</f>
        <v>0</v>
      </c>
    </row>
    <row r="149" spans="1:6">
      <c r="A149" s="467" t="s">
        <v>147</v>
      </c>
      <c r="B149" s="467"/>
      <c r="C149" s="106"/>
      <c r="D149" s="323"/>
      <c r="E149" s="324"/>
      <c r="F149" s="325">
        <f>SUM(F148+F143+F90+F74+F63+F57+F45+F34+F11)</f>
        <v>0</v>
      </c>
    </row>
    <row r="150" spans="1:6">
      <c r="A150" s="467" t="s">
        <v>310</v>
      </c>
      <c r="B150" s="467"/>
      <c r="C150" s="106"/>
      <c r="D150" s="323"/>
      <c r="E150" s="324"/>
      <c r="F150" s="325">
        <f>F149*3</f>
        <v>0</v>
      </c>
    </row>
  </sheetData>
  <sheetProtection algorithmName="SHA-512" hashValue="evFNv/ngNJXeEp6D7TPooejK3uQevwmM4+ggZ0Zdz3VnQnlnQvUsFWNOYofutayqzlR84OWRizfOHVwKhDqUMg==" saltValue="drHllQWZtY3XMKa0SnjZGA==" spinCount="100000" sheet="1" objects="1" scenarios="1"/>
  <protectedRanges>
    <protectedRange sqref="E8:E150" name="Range1"/>
  </protectedRanges>
  <mergeCells count="9">
    <mergeCell ref="H22:I22"/>
    <mergeCell ref="A150:B150"/>
    <mergeCell ref="A1:F1"/>
    <mergeCell ref="A3:F3"/>
    <mergeCell ref="A5:F5"/>
    <mergeCell ref="A149:B149"/>
    <mergeCell ref="A2:F2"/>
    <mergeCell ref="A4:F4"/>
    <mergeCell ref="A85:A89"/>
  </mergeCells>
  <phoneticPr fontId="11" type="noConversion"/>
  <printOptions horizontalCentered="1"/>
  <pageMargins left="0.7" right="0.7" top="0.75" bottom="0.75" header="0.3" footer="0.3"/>
  <pageSetup scale="95" fitToHeight="0" orientation="portrait" r:id="rId1"/>
  <rowBreaks count="1" manualBreakCount="1">
    <brk id="34" min="2"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946B-4A36-46B9-ACA1-896181EBABE8}">
  <sheetPr>
    <tabColor rgb="FF00B050"/>
    <pageSetUpPr fitToPage="1"/>
  </sheetPr>
  <dimension ref="A1:M135"/>
  <sheetViews>
    <sheetView view="pageBreakPreview" topLeftCell="A131" zoomScaleNormal="85" zoomScaleSheetLayoutView="100" workbookViewId="0">
      <selection activeCell="B39" sqref="B39"/>
    </sheetView>
  </sheetViews>
  <sheetFormatPr baseColWidth="10" defaultColWidth="9.1640625" defaultRowHeight="15"/>
  <cols>
    <col min="1" max="1" width="5.83203125" style="1" customWidth="1"/>
    <col min="2" max="2" width="46.5" style="1" customWidth="1"/>
    <col min="3" max="3" width="5" style="1" bestFit="1" customWidth="1"/>
    <col min="4" max="4" width="10.5" style="6" bestFit="1" customWidth="1"/>
    <col min="5" max="5" width="9.83203125" style="1" customWidth="1"/>
    <col min="6" max="6" width="11.1640625" style="1" customWidth="1"/>
    <col min="7" max="16384" width="9.1640625" style="1"/>
  </cols>
  <sheetData>
    <row r="1" spans="1:10">
      <c r="A1" s="463" t="str">
        <f>Preliminaries!A1</f>
        <v>SINAAN</v>
      </c>
      <c r="B1" s="464"/>
      <c r="C1" s="464"/>
      <c r="D1" s="464"/>
      <c r="E1" s="464"/>
      <c r="F1" s="465"/>
    </row>
    <row r="2" spans="1:10" ht="21" customHeight="1">
      <c r="A2" s="463" t="str">
        <f>Preliminaries!A2</f>
        <v>Coastal Development in the Bossaso Waterfront Project</v>
      </c>
      <c r="B2" s="464"/>
      <c r="C2" s="464"/>
      <c r="D2" s="464"/>
      <c r="E2" s="464"/>
      <c r="F2" s="465"/>
    </row>
    <row r="3" spans="1:10" ht="12" customHeight="1">
      <c r="A3" s="463" t="str">
        <f>Preliminaries!A3</f>
        <v>PR 051</v>
      </c>
      <c r="B3" s="464"/>
      <c r="C3" s="464"/>
      <c r="D3" s="464"/>
      <c r="E3" s="464"/>
      <c r="F3" s="465"/>
    </row>
    <row r="4" spans="1:10" ht="16.75" customHeight="1">
      <c r="A4" s="471" t="s">
        <v>96</v>
      </c>
      <c r="B4" s="472"/>
      <c r="C4" s="472"/>
      <c r="D4" s="472"/>
      <c r="E4" s="472"/>
      <c r="F4" s="473"/>
    </row>
    <row r="5" spans="1:10" ht="22.75" customHeight="1">
      <c r="A5" s="466" t="s">
        <v>378</v>
      </c>
      <c r="B5" s="466"/>
      <c r="C5" s="466"/>
      <c r="D5" s="466"/>
      <c r="E5" s="466"/>
      <c r="F5" s="466"/>
    </row>
    <row r="6" spans="1:10" ht="40.75" customHeight="1">
      <c r="A6" s="92" t="s">
        <v>6</v>
      </c>
      <c r="B6" s="92" t="s">
        <v>7</v>
      </c>
      <c r="C6" s="92" t="s">
        <v>8</v>
      </c>
      <c r="D6" s="229" t="s">
        <v>9</v>
      </c>
      <c r="E6" s="94" t="s">
        <v>629</v>
      </c>
      <c r="F6" s="95" t="s">
        <v>630</v>
      </c>
    </row>
    <row r="7" spans="1:10">
      <c r="A7" s="230" t="s">
        <v>10</v>
      </c>
      <c r="B7" s="279" t="s">
        <v>14</v>
      </c>
      <c r="C7" s="326"/>
      <c r="D7" s="327"/>
      <c r="E7" s="328"/>
      <c r="F7" s="265"/>
      <c r="G7" s="2"/>
    </row>
    <row r="8" spans="1:10" ht="56" customHeight="1">
      <c r="A8" s="9" t="s">
        <v>235</v>
      </c>
      <c r="B8" s="11" t="s">
        <v>89</v>
      </c>
      <c r="C8" s="9"/>
      <c r="D8" s="141"/>
      <c r="E8" s="142"/>
      <c r="F8" s="100"/>
      <c r="G8" s="42"/>
      <c r="H8" s="42"/>
    </row>
    <row r="9" spans="1:10" ht="13.75" customHeight="1">
      <c r="A9" s="9" t="s">
        <v>611</v>
      </c>
      <c r="B9" s="11" t="s">
        <v>116</v>
      </c>
      <c r="C9" s="9" t="s">
        <v>93</v>
      </c>
      <c r="D9" s="141">
        <v>17.43</v>
      </c>
      <c r="E9" s="142"/>
      <c r="F9" s="100">
        <f>$D9*E9</f>
        <v>0</v>
      </c>
      <c r="G9" s="28"/>
      <c r="H9" s="28"/>
    </row>
    <row r="10" spans="1:10" ht="51" customHeight="1">
      <c r="A10" s="9" t="s">
        <v>258</v>
      </c>
      <c r="B10" s="120" t="s">
        <v>319</v>
      </c>
      <c r="C10" s="9" t="s">
        <v>93</v>
      </c>
      <c r="D10" s="141">
        <v>4.9000000000000004</v>
      </c>
      <c r="E10" s="142"/>
      <c r="F10" s="100">
        <f>$D10*E10</f>
        <v>0</v>
      </c>
      <c r="G10" s="28"/>
      <c r="H10" s="28"/>
      <c r="J10" s="28"/>
    </row>
    <row r="11" spans="1:10">
      <c r="A11" s="236"/>
      <c r="B11" s="316" t="s">
        <v>12</v>
      </c>
      <c r="C11" s="321"/>
      <c r="D11" s="239"/>
      <c r="E11" s="240"/>
      <c r="F11" s="241">
        <f>SUM(F9:F10)</f>
        <v>0</v>
      </c>
      <c r="G11" s="2"/>
    </row>
    <row r="12" spans="1:10">
      <c r="A12" s="230" t="s">
        <v>13</v>
      </c>
      <c r="B12" s="329" t="s">
        <v>17</v>
      </c>
      <c r="C12" s="329"/>
      <c r="D12" s="243"/>
      <c r="E12" s="244"/>
      <c r="F12" s="245"/>
    </row>
    <row r="13" spans="1:10" ht="87" customHeight="1">
      <c r="A13" s="12" t="s">
        <v>236</v>
      </c>
      <c r="B13" s="217" t="s">
        <v>333</v>
      </c>
      <c r="C13" s="9"/>
      <c r="D13" s="141"/>
      <c r="E13" s="246"/>
      <c r="F13" s="100"/>
      <c r="G13" s="28"/>
    </row>
    <row r="14" spans="1:10">
      <c r="A14" s="9" t="s">
        <v>65</v>
      </c>
      <c r="B14" s="11" t="s">
        <v>321</v>
      </c>
      <c r="C14" s="153" t="s">
        <v>93</v>
      </c>
      <c r="D14" s="141">
        <v>0.39</v>
      </c>
      <c r="E14" s="155"/>
      <c r="F14" s="100">
        <f>$D14*E14</f>
        <v>0</v>
      </c>
      <c r="G14" s="28"/>
      <c r="H14" s="28"/>
    </row>
    <row r="15" spans="1:10">
      <c r="A15" s="9" t="s">
        <v>320</v>
      </c>
      <c r="B15" s="11" t="s">
        <v>90</v>
      </c>
      <c r="C15" s="153" t="s">
        <v>93</v>
      </c>
      <c r="D15" s="141">
        <v>2.75</v>
      </c>
      <c r="E15" s="142"/>
      <c r="F15" s="100">
        <f>$D15*E15</f>
        <v>0</v>
      </c>
      <c r="G15" s="28"/>
      <c r="H15" s="28"/>
    </row>
    <row r="16" spans="1:10">
      <c r="A16" s="12" t="s">
        <v>237</v>
      </c>
      <c r="B16" s="96" t="s">
        <v>324</v>
      </c>
      <c r="C16" s="330"/>
      <c r="D16" s="17"/>
      <c r="E16" s="21"/>
      <c r="F16" s="100"/>
    </row>
    <row r="17" spans="1:13" ht="94.75" customHeight="1">
      <c r="A17" s="9" t="s">
        <v>58</v>
      </c>
      <c r="B17" s="11" t="s">
        <v>342</v>
      </c>
      <c r="C17" s="153" t="s">
        <v>47</v>
      </c>
      <c r="D17" s="141">
        <v>1.94</v>
      </c>
      <c r="E17" s="155"/>
      <c r="F17" s="100">
        <f>$D17*E17</f>
        <v>0</v>
      </c>
      <c r="G17" s="28"/>
    </row>
    <row r="18" spans="1:13" ht="98" customHeight="1">
      <c r="A18" s="9" t="s">
        <v>98</v>
      </c>
      <c r="B18" s="156" t="s">
        <v>44</v>
      </c>
      <c r="C18" s="153" t="s">
        <v>19</v>
      </c>
      <c r="D18" s="17">
        <v>97.5</v>
      </c>
      <c r="E18" s="21"/>
      <c r="F18" s="100">
        <f>$D18*E18</f>
        <v>0</v>
      </c>
    </row>
    <row r="19" spans="1:13" ht="98" customHeight="1">
      <c r="A19" s="9" t="s">
        <v>322</v>
      </c>
      <c r="B19" s="11" t="s">
        <v>340</v>
      </c>
      <c r="C19" s="153" t="s">
        <v>47</v>
      </c>
      <c r="D19" s="17">
        <v>1.1000000000000001</v>
      </c>
      <c r="E19" s="21"/>
      <c r="F19" s="100">
        <f>$D19*E19</f>
        <v>0</v>
      </c>
      <c r="H19" s="28"/>
      <c r="I19" s="28"/>
      <c r="J19" s="28"/>
      <c r="K19" s="28"/>
      <c r="M19" s="28"/>
    </row>
    <row r="20" spans="1:13" ht="101" customHeight="1">
      <c r="A20" s="9" t="s">
        <v>323</v>
      </c>
      <c r="B20" s="156" t="s">
        <v>44</v>
      </c>
      <c r="C20" s="153" t="s">
        <v>19</v>
      </c>
      <c r="D20" s="17">
        <v>42.75</v>
      </c>
      <c r="E20" s="23"/>
      <c r="F20" s="100">
        <f>$D20*E20</f>
        <v>0</v>
      </c>
    </row>
    <row r="21" spans="1:13">
      <c r="A21" s="12" t="s">
        <v>252</v>
      </c>
      <c r="B21" s="96" t="s">
        <v>95</v>
      </c>
      <c r="C21" s="9"/>
      <c r="D21" s="141"/>
      <c r="E21" s="246"/>
      <c r="F21" s="100"/>
    </row>
    <row r="22" spans="1:13" ht="87" customHeight="1">
      <c r="A22" s="9" t="s">
        <v>254</v>
      </c>
      <c r="B22" s="11" t="s">
        <v>325</v>
      </c>
      <c r="C22" s="153"/>
      <c r="D22" s="17"/>
      <c r="E22" s="121"/>
      <c r="F22" s="100"/>
    </row>
    <row r="23" spans="1:13" ht="14.5" customHeight="1">
      <c r="A23" s="9"/>
      <c r="B23" s="11" t="s">
        <v>87</v>
      </c>
      <c r="C23" s="153" t="s">
        <v>48</v>
      </c>
      <c r="D23" s="17">
        <v>10.8</v>
      </c>
      <c r="E23" s="23"/>
      <c r="F23" s="100">
        <f>$D23*E23</f>
        <v>0</v>
      </c>
      <c r="M23" s="28"/>
    </row>
    <row r="24" spans="1:13" ht="16.25" customHeight="1">
      <c r="A24" s="12" t="s">
        <v>99</v>
      </c>
      <c r="B24" s="152" t="s">
        <v>326</v>
      </c>
      <c r="C24" s="153"/>
      <c r="D24" s="100"/>
      <c r="E24" s="121"/>
      <c r="F24" s="100"/>
      <c r="G24" s="2"/>
    </row>
    <row r="25" spans="1:13" ht="96" customHeight="1">
      <c r="A25" s="9" t="s">
        <v>59</v>
      </c>
      <c r="B25" s="11" t="s">
        <v>341</v>
      </c>
      <c r="C25" s="153" t="s">
        <v>47</v>
      </c>
      <c r="D25" s="141">
        <v>0.36</v>
      </c>
      <c r="E25" s="155"/>
      <c r="F25" s="100">
        <f>$D25*E25</f>
        <v>0</v>
      </c>
      <c r="G25" s="28"/>
      <c r="H25" s="28"/>
      <c r="I25" s="28"/>
      <c r="J25" s="28"/>
      <c r="K25" s="28"/>
      <c r="M25" s="28"/>
    </row>
    <row r="26" spans="1:13" ht="110" customHeight="1">
      <c r="A26" s="9" t="s">
        <v>327</v>
      </c>
      <c r="B26" s="156" t="s">
        <v>44</v>
      </c>
      <c r="C26" s="153" t="s">
        <v>19</v>
      </c>
      <c r="D26" s="17">
        <v>90.2</v>
      </c>
      <c r="E26" s="23"/>
      <c r="F26" s="116">
        <f>$D26*E26</f>
        <v>0</v>
      </c>
      <c r="G26" s="2"/>
    </row>
    <row r="27" spans="1:13" ht="14.5" customHeight="1">
      <c r="A27" s="12" t="s">
        <v>253</v>
      </c>
      <c r="B27" s="96" t="s">
        <v>20</v>
      </c>
      <c r="C27" s="9"/>
      <c r="D27" s="100"/>
      <c r="E27" s="121"/>
      <c r="F27" s="100"/>
    </row>
    <row r="28" spans="1:13" ht="26" customHeight="1">
      <c r="A28" s="9" t="s">
        <v>60</v>
      </c>
      <c r="B28" s="120" t="s">
        <v>345</v>
      </c>
      <c r="C28" s="204" t="s">
        <v>93</v>
      </c>
      <c r="D28" s="206">
        <v>1.51</v>
      </c>
      <c r="E28" s="207"/>
      <c r="F28" s="249">
        <f>$D28*E28</f>
        <v>0</v>
      </c>
    </row>
    <row r="29" spans="1:13">
      <c r="A29" s="9" t="s">
        <v>255</v>
      </c>
      <c r="B29" s="120" t="s">
        <v>199</v>
      </c>
      <c r="C29" s="204" t="s">
        <v>93</v>
      </c>
      <c r="D29" s="206">
        <v>0.25</v>
      </c>
      <c r="E29" s="207"/>
      <c r="F29" s="208">
        <f>$D29*E29</f>
        <v>0</v>
      </c>
    </row>
    <row r="30" spans="1:13">
      <c r="A30" s="12" t="s">
        <v>590</v>
      </c>
      <c r="B30" s="96" t="s">
        <v>257</v>
      </c>
      <c r="C30" s="9"/>
      <c r="D30" s="141"/>
      <c r="E30" s="251"/>
      <c r="F30" s="100"/>
    </row>
    <row r="31" spans="1:13" ht="91.25" customHeight="1">
      <c r="A31" s="9" t="s">
        <v>61</v>
      </c>
      <c r="B31" s="11" t="s">
        <v>346</v>
      </c>
      <c r="C31" s="9" t="s">
        <v>93</v>
      </c>
      <c r="D31" s="331">
        <v>0.75</v>
      </c>
      <c r="E31" s="114"/>
      <c r="F31" s="116">
        <f>$D31*E31</f>
        <v>0</v>
      </c>
    </row>
    <row r="32" spans="1:13" ht="104">
      <c r="A32" s="9" t="s">
        <v>62</v>
      </c>
      <c r="B32" s="156" t="s">
        <v>44</v>
      </c>
      <c r="C32" s="9" t="s">
        <v>114</v>
      </c>
      <c r="D32" s="259">
        <v>70.34</v>
      </c>
      <c r="E32" s="114"/>
      <c r="F32" s="100">
        <f>$D32*E32</f>
        <v>0</v>
      </c>
    </row>
    <row r="33" spans="1:11" ht="25" customHeight="1">
      <c r="A33" s="9" t="s">
        <v>101</v>
      </c>
      <c r="B33" s="11" t="s">
        <v>45</v>
      </c>
      <c r="C33" s="9" t="s">
        <v>120</v>
      </c>
      <c r="D33" s="331">
        <v>6.23</v>
      </c>
      <c r="E33" s="114"/>
      <c r="F33" s="116">
        <f>$D33*E33</f>
        <v>0</v>
      </c>
    </row>
    <row r="34" spans="1:11">
      <c r="A34" s="236"/>
      <c r="B34" s="316" t="s">
        <v>15</v>
      </c>
      <c r="C34" s="321"/>
      <c r="D34" s="239"/>
      <c r="E34" s="240"/>
      <c r="F34" s="241">
        <f>SUM(F13:F33)</f>
        <v>0</v>
      </c>
    </row>
    <row r="35" spans="1:11">
      <c r="A35" s="230" t="s">
        <v>16</v>
      </c>
      <c r="B35" s="329" t="s">
        <v>24</v>
      </c>
      <c r="C35" s="329"/>
      <c r="D35" s="243"/>
      <c r="E35" s="244"/>
      <c r="F35" s="245"/>
    </row>
    <row r="36" spans="1:11">
      <c r="A36" s="12" t="s">
        <v>238</v>
      </c>
      <c r="B36" s="332" t="s">
        <v>43</v>
      </c>
      <c r="C36" s="332"/>
      <c r="D36" s="256"/>
      <c r="E36" s="257"/>
      <c r="F36" s="258"/>
    </row>
    <row r="37" spans="1:11" ht="65" customHeight="1">
      <c r="A37" s="9" t="s">
        <v>56</v>
      </c>
      <c r="B37" s="11" t="s">
        <v>49</v>
      </c>
      <c r="C37" s="9" t="s">
        <v>120</v>
      </c>
      <c r="D37" s="259">
        <v>11.96</v>
      </c>
      <c r="E37" s="23"/>
      <c r="F37" s="116">
        <f>$D37*E37</f>
        <v>0</v>
      </c>
    </row>
    <row r="38" spans="1:11" ht="13.75" customHeight="1">
      <c r="A38" s="12" t="s">
        <v>239</v>
      </c>
      <c r="B38" s="152" t="s">
        <v>339</v>
      </c>
      <c r="C38" s="153"/>
      <c r="D38" s="141"/>
      <c r="E38" s="23"/>
      <c r="F38" s="100"/>
    </row>
    <row r="39" spans="1:11" ht="88" customHeight="1">
      <c r="A39" s="9" t="s">
        <v>55</v>
      </c>
      <c r="B39" s="11" t="s">
        <v>531</v>
      </c>
      <c r="C39" s="153" t="s">
        <v>47</v>
      </c>
      <c r="D39" s="141">
        <v>1.05</v>
      </c>
      <c r="E39" s="142"/>
      <c r="F39" s="100">
        <f>$D39*E39</f>
        <v>0</v>
      </c>
    </row>
    <row r="40" spans="1:11" ht="99" customHeight="1">
      <c r="A40" s="9" t="s">
        <v>54</v>
      </c>
      <c r="B40" s="156" t="s">
        <v>44</v>
      </c>
      <c r="C40" s="153" t="s">
        <v>114</v>
      </c>
      <c r="D40" s="259">
        <v>314.89999999999998</v>
      </c>
      <c r="E40" s="114"/>
      <c r="F40" s="116">
        <f>$D40*E40</f>
        <v>0</v>
      </c>
    </row>
    <row r="41" spans="1:11" ht="15" customHeight="1">
      <c r="A41" s="12" t="s">
        <v>240</v>
      </c>
      <c r="B41" s="96" t="s">
        <v>125</v>
      </c>
      <c r="C41" s="9"/>
      <c r="D41" s="141"/>
      <c r="E41" s="23"/>
      <c r="F41" s="100"/>
    </row>
    <row r="42" spans="1:11" ht="87" customHeight="1">
      <c r="A42" s="9" t="s">
        <v>53</v>
      </c>
      <c r="B42" s="11" t="s">
        <v>532</v>
      </c>
      <c r="C42" s="9" t="s">
        <v>93</v>
      </c>
      <c r="D42" s="141">
        <v>0.36</v>
      </c>
      <c r="E42" s="142"/>
      <c r="F42" s="100">
        <f>$D42*E42</f>
        <v>0</v>
      </c>
      <c r="G42" s="28"/>
      <c r="H42" s="28"/>
      <c r="I42" s="28"/>
      <c r="J42" s="28"/>
      <c r="K42" s="28"/>
    </row>
    <row r="43" spans="1:11" ht="100" customHeight="1">
      <c r="A43" s="9" t="s">
        <v>52</v>
      </c>
      <c r="B43" s="156" t="s">
        <v>44</v>
      </c>
      <c r="C43" s="9" t="s">
        <v>114</v>
      </c>
      <c r="D43" s="259">
        <v>90.2</v>
      </c>
      <c r="E43" s="114"/>
      <c r="F43" s="116">
        <f>$D43*E43</f>
        <v>0</v>
      </c>
    </row>
    <row r="44" spans="1:11" ht="15" customHeight="1">
      <c r="A44" s="12" t="s">
        <v>241</v>
      </c>
      <c r="B44" s="96" t="s">
        <v>246</v>
      </c>
      <c r="C44" s="9"/>
      <c r="D44" s="141"/>
      <c r="E44" s="23"/>
      <c r="F44" s="100"/>
    </row>
    <row r="45" spans="1:11" ht="96" customHeight="1">
      <c r="A45" s="9" t="s">
        <v>51</v>
      </c>
      <c r="B45" s="11" t="s">
        <v>533</v>
      </c>
      <c r="C45" s="9" t="s">
        <v>93</v>
      </c>
      <c r="D45" s="141">
        <v>0.17</v>
      </c>
      <c r="E45" s="142"/>
      <c r="F45" s="100">
        <f>$D45*E45</f>
        <v>0</v>
      </c>
    </row>
    <row r="46" spans="1:11" ht="97.25" customHeight="1">
      <c r="A46" s="9" t="s">
        <v>50</v>
      </c>
      <c r="B46" s="11" t="s">
        <v>44</v>
      </c>
      <c r="C46" s="9" t="s">
        <v>114</v>
      </c>
      <c r="D46" s="259">
        <v>13.45</v>
      </c>
      <c r="E46" s="114"/>
      <c r="F46" s="116">
        <f>$D46*E46</f>
        <v>0</v>
      </c>
    </row>
    <row r="47" spans="1:11" ht="16.25" customHeight="1">
      <c r="A47" s="12" t="s">
        <v>242</v>
      </c>
      <c r="B47" s="96" t="s">
        <v>379</v>
      </c>
      <c r="C47" s="9"/>
      <c r="D47" s="141"/>
      <c r="E47" s="23"/>
      <c r="F47" s="100"/>
    </row>
    <row r="48" spans="1:11" ht="93" customHeight="1">
      <c r="A48" s="9" t="s">
        <v>505</v>
      </c>
      <c r="B48" s="11" t="s">
        <v>534</v>
      </c>
      <c r="C48" s="9" t="s">
        <v>93</v>
      </c>
      <c r="D48" s="286">
        <v>0.1</v>
      </c>
      <c r="E48" s="333"/>
      <c r="F48" s="116">
        <f>$D48*E48</f>
        <v>0</v>
      </c>
    </row>
    <row r="49" spans="1:6" ht="99" customHeight="1">
      <c r="A49" s="9" t="s">
        <v>506</v>
      </c>
      <c r="B49" s="11" t="s">
        <v>44</v>
      </c>
      <c r="C49" s="9" t="s">
        <v>114</v>
      </c>
      <c r="D49" s="286">
        <v>16</v>
      </c>
      <c r="E49" s="333"/>
      <c r="F49" s="116">
        <f>$D49*E49</f>
        <v>0</v>
      </c>
    </row>
    <row r="50" spans="1:6">
      <c r="A50" s="236"/>
      <c r="B50" s="316" t="s">
        <v>22</v>
      </c>
      <c r="C50" s="321"/>
      <c r="D50" s="239"/>
      <c r="E50" s="240"/>
      <c r="F50" s="241">
        <f>SUM(F37:F49)</f>
        <v>0</v>
      </c>
    </row>
    <row r="51" spans="1:6" ht="13.25" customHeight="1">
      <c r="A51" s="230" t="s">
        <v>23</v>
      </c>
      <c r="B51" s="329" t="s">
        <v>27</v>
      </c>
      <c r="C51" s="334"/>
      <c r="D51" s="263"/>
      <c r="E51" s="264"/>
      <c r="F51" s="265"/>
    </row>
    <row r="52" spans="1:6" ht="30.5" customHeight="1">
      <c r="A52" s="9"/>
      <c r="B52" s="266" t="s">
        <v>245</v>
      </c>
      <c r="C52" s="9"/>
      <c r="D52" s="17"/>
      <c r="E52" s="23"/>
      <c r="F52" s="100"/>
    </row>
    <row r="53" spans="1:6" ht="15.5" customHeight="1">
      <c r="A53" s="9" t="s">
        <v>121</v>
      </c>
      <c r="B53" s="156" t="s">
        <v>402</v>
      </c>
      <c r="C53" s="9"/>
      <c r="D53" s="17"/>
      <c r="E53" s="23"/>
      <c r="F53" s="100"/>
    </row>
    <row r="54" spans="1:6" ht="15.5" customHeight="1">
      <c r="A54" s="9" t="s">
        <v>612</v>
      </c>
      <c r="B54" s="156" t="s">
        <v>401</v>
      </c>
      <c r="C54" s="9" t="s">
        <v>28</v>
      </c>
      <c r="D54" s="17">
        <v>9.6999999999999993</v>
      </c>
      <c r="E54" s="23"/>
      <c r="F54" s="100">
        <f t="shared" ref="F54:F61" si="0">$D54*E54</f>
        <v>0</v>
      </c>
    </row>
    <row r="55" spans="1:6" ht="15.5" customHeight="1">
      <c r="A55" s="9" t="s">
        <v>613</v>
      </c>
      <c r="B55" s="156" t="s">
        <v>336</v>
      </c>
      <c r="C55" s="9" t="s">
        <v>28</v>
      </c>
      <c r="D55" s="17">
        <v>11.15</v>
      </c>
      <c r="E55" s="23"/>
      <c r="F55" s="100">
        <f t="shared" si="0"/>
        <v>0</v>
      </c>
    </row>
    <row r="56" spans="1:6" ht="15.5" customHeight="1">
      <c r="A56" s="9" t="s">
        <v>614</v>
      </c>
      <c r="B56" s="156" t="s">
        <v>350</v>
      </c>
      <c r="C56" s="9" t="s">
        <v>28</v>
      </c>
      <c r="D56" s="17">
        <v>12.4</v>
      </c>
      <c r="E56" s="23"/>
      <c r="F56" s="116">
        <f t="shared" si="0"/>
        <v>0</v>
      </c>
    </row>
    <row r="57" spans="1:6" ht="15.5" customHeight="1">
      <c r="A57" s="9" t="s">
        <v>615</v>
      </c>
      <c r="B57" s="156" t="s">
        <v>351</v>
      </c>
      <c r="C57" s="9" t="s">
        <v>28</v>
      </c>
      <c r="D57" s="17">
        <v>28</v>
      </c>
      <c r="E57" s="23"/>
      <c r="F57" s="100">
        <f t="shared" si="0"/>
        <v>0</v>
      </c>
    </row>
    <row r="58" spans="1:6" ht="27.5" customHeight="1">
      <c r="A58" s="9" t="s">
        <v>123</v>
      </c>
      <c r="B58" s="156" t="s">
        <v>68</v>
      </c>
      <c r="C58" s="153" t="s">
        <v>69</v>
      </c>
      <c r="D58" s="259">
        <v>10.6</v>
      </c>
      <c r="E58" s="23"/>
      <c r="F58" s="100">
        <f t="shared" si="0"/>
        <v>0</v>
      </c>
    </row>
    <row r="59" spans="1:6" ht="29.5" customHeight="1">
      <c r="A59" s="9" t="s">
        <v>232</v>
      </c>
      <c r="B59" s="156" t="s">
        <v>149</v>
      </c>
      <c r="C59" s="9" t="s">
        <v>189</v>
      </c>
      <c r="D59" s="17">
        <v>14.75</v>
      </c>
      <c r="E59" s="267"/>
      <c r="F59" s="116">
        <f t="shared" si="0"/>
        <v>0</v>
      </c>
    </row>
    <row r="60" spans="1:6" ht="73.75" customHeight="1">
      <c r="A60" s="9" t="s">
        <v>233</v>
      </c>
      <c r="B60" s="156" t="s">
        <v>352</v>
      </c>
      <c r="C60" s="9" t="s">
        <v>189</v>
      </c>
      <c r="D60" s="259">
        <v>5.5</v>
      </c>
      <c r="E60" s="268"/>
      <c r="F60" s="116">
        <f t="shared" si="0"/>
        <v>0</v>
      </c>
    </row>
    <row r="61" spans="1:6" ht="25.75" customHeight="1">
      <c r="A61" s="9" t="s">
        <v>234</v>
      </c>
      <c r="B61" s="156" t="s">
        <v>70</v>
      </c>
      <c r="C61" s="9" t="s">
        <v>69</v>
      </c>
      <c r="D61" s="259">
        <v>5.6</v>
      </c>
      <c r="E61" s="268"/>
      <c r="F61" s="116">
        <f t="shared" si="0"/>
        <v>0</v>
      </c>
    </row>
    <row r="62" spans="1:6">
      <c r="A62" s="236"/>
      <c r="B62" s="316" t="s">
        <v>25</v>
      </c>
      <c r="C62" s="321"/>
      <c r="D62" s="239"/>
      <c r="E62" s="240"/>
      <c r="F62" s="241">
        <f>SUM(F52:F61)</f>
        <v>0</v>
      </c>
    </row>
    <row r="63" spans="1:6">
      <c r="A63" s="335" t="s">
        <v>26</v>
      </c>
      <c r="B63" s="329" t="s">
        <v>132</v>
      </c>
      <c r="C63" s="329"/>
      <c r="D63" s="243"/>
      <c r="E63" s="270"/>
      <c r="F63" s="245"/>
    </row>
    <row r="64" spans="1:6" ht="25.25" customHeight="1">
      <c r="A64" s="336" t="s">
        <v>228</v>
      </c>
      <c r="B64" s="120" t="s">
        <v>347</v>
      </c>
      <c r="C64" s="330" t="s">
        <v>71</v>
      </c>
      <c r="D64" s="259">
        <v>1</v>
      </c>
      <c r="E64" s="114"/>
      <c r="F64" s="273">
        <f>$D64*E64</f>
        <v>0</v>
      </c>
    </row>
    <row r="65" spans="1:6" ht="49.25" customHeight="1">
      <c r="A65" s="9" t="s">
        <v>29</v>
      </c>
      <c r="B65" s="272" t="s">
        <v>348</v>
      </c>
      <c r="C65" s="330" t="s">
        <v>71</v>
      </c>
      <c r="D65" s="259">
        <v>1</v>
      </c>
      <c r="E65" s="114"/>
      <c r="F65" s="273">
        <f>$D65*E65</f>
        <v>0</v>
      </c>
    </row>
    <row r="66" spans="1:6" ht="22" customHeight="1">
      <c r="A66" s="236"/>
      <c r="B66" s="316" t="s">
        <v>30</v>
      </c>
      <c r="C66" s="321"/>
      <c r="D66" s="239"/>
      <c r="E66" s="240"/>
      <c r="F66" s="241">
        <f>SUM(F64:F65)</f>
        <v>0</v>
      </c>
    </row>
    <row r="67" spans="1:6" ht="20" customHeight="1">
      <c r="A67" s="335" t="s">
        <v>31</v>
      </c>
      <c r="B67" s="329" t="s">
        <v>34</v>
      </c>
      <c r="C67" s="329"/>
      <c r="D67" s="243"/>
      <c r="E67" s="270"/>
      <c r="F67" s="245"/>
    </row>
    <row r="68" spans="1:6">
      <c r="A68" s="319"/>
      <c r="B68" s="96" t="s">
        <v>35</v>
      </c>
      <c r="C68" s="9"/>
      <c r="D68" s="259"/>
      <c r="E68" s="114"/>
      <c r="F68" s="277"/>
    </row>
    <row r="69" spans="1:6" ht="50" customHeight="1">
      <c r="A69" s="336" t="s">
        <v>183</v>
      </c>
      <c r="B69" s="11" t="s">
        <v>349</v>
      </c>
      <c r="C69" s="9" t="s">
        <v>120</v>
      </c>
      <c r="D69" s="259">
        <v>27.8</v>
      </c>
      <c r="E69" s="114"/>
      <c r="F69" s="273">
        <f>$D69*E69</f>
        <v>0</v>
      </c>
    </row>
    <row r="70" spans="1:6" ht="39">
      <c r="A70" s="336" t="s">
        <v>184</v>
      </c>
      <c r="B70" s="96" t="s">
        <v>102</v>
      </c>
      <c r="C70" s="9"/>
      <c r="D70" s="259"/>
      <c r="E70" s="114"/>
      <c r="F70" s="273"/>
    </row>
    <row r="71" spans="1:6" ht="84.5" customHeight="1">
      <c r="A71" s="336" t="s">
        <v>185</v>
      </c>
      <c r="B71" s="217" t="s">
        <v>247</v>
      </c>
      <c r="C71" s="9" t="s">
        <v>120</v>
      </c>
      <c r="D71" s="259">
        <v>27.8</v>
      </c>
      <c r="E71" s="114"/>
      <c r="F71" s="273">
        <f>$D71*E71</f>
        <v>0</v>
      </c>
    </row>
    <row r="72" spans="1:6" ht="13.25" customHeight="1">
      <c r="A72" s="337" t="s">
        <v>186</v>
      </c>
      <c r="B72" s="96" t="s">
        <v>250</v>
      </c>
      <c r="C72" s="9"/>
      <c r="D72" s="259"/>
      <c r="E72" s="114"/>
      <c r="F72" s="273"/>
    </row>
    <row r="73" spans="1:6" ht="39.5" customHeight="1">
      <c r="A73" s="9" t="s">
        <v>248</v>
      </c>
      <c r="B73" s="120" t="s">
        <v>188</v>
      </c>
      <c r="C73" s="9" t="s">
        <v>120</v>
      </c>
      <c r="D73" s="259">
        <v>5.5</v>
      </c>
      <c r="E73" s="114"/>
      <c r="F73" s="273">
        <f>$D73*E73</f>
        <v>0</v>
      </c>
    </row>
    <row r="74" spans="1:6" ht="25.75" customHeight="1">
      <c r="A74" s="9" t="s">
        <v>251</v>
      </c>
      <c r="B74" s="11" t="s">
        <v>256</v>
      </c>
      <c r="C74" s="9" t="s">
        <v>120</v>
      </c>
      <c r="D74" s="259">
        <v>1.73</v>
      </c>
      <c r="E74" s="114"/>
      <c r="F74" s="273">
        <f>$D74*E74</f>
        <v>0</v>
      </c>
    </row>
    <row r="75" spans="1:6">
      <c r="A75" s="236"/>
      <c r="B75" s="316" t="s">
        <v>32</v>
      </c>
      <c r="C75" s="321"/>
      <c r="D75" s="239"/>
      <c r="E75" s="240"/>
      <c r="F75" s="241">
        <f>SUM(F69:F74)</f>
        <v>0</v>
      </c>
    </row>
    <row r="76" spans="1:6">
      <c r="A76" s="230" t="s">
        <v>33</v>
      </c>
      <c r="B76" s="279" t="s">
        <v>41</v>
      </c>
      <c r="C76" s="326"/>
      <c r="D76" s="280"/>
      <c r="E76" s="281"/>
      <c r="F76" s="280"/>
    </row>
    <row r="77" spans="1:6" ht="82.25" customHeight="1">
      <c r="A77" s="9"/>
      <c r="B77" s="274" t="s">
        <v>46</v>
      </c>
      <c r="C77" s="338"/>
      <c r="D77" s="100"/>
      <c r="E77" s="283"/>
      <c r="F77" s="284"/>
    </row>
    <row r="78" spans="1:6" ht="49.25" customHeight="1">
      <c r="A78" s="309" t="s">
        <v>201</v>
      </c>
      <c r="B78" s="339" t="s">
        <v>145</v>
      </c>
      <c r="C78" s="311" t="s">
        <v>115</v>
      </c>
      <c r="D78" s="286">
        <v>1</v>
      </c>
      <c r="E78" s="340"/>
      <c r="F78" s="341">
        <f>$D78*E78</f>
        <v>0</v>
      </c>
    </row>
    <row r="79" spans="1:6" ht="27.5" customHeight="1">
      <c r="A79" s="309" t="s">
        <v>202</v>
      </c>
      <c r="B79" s="342" t="s">
        <v>380</v>
      </c>
      <c r="C79" s="311" t="s">
        <v>115</v>
      </c>
      <c r="D79" s="286">
        <v>2</v>
      </c>
      <c r="E79" s="340"/>
      <c r="F79" s="341">
        <f>$D79*E79</f>
        <v>0</v>
      </c>
    </row>
    <row r="80" spans="1:6" ht="26">
      <c r="A80" s="309" t="s">
        <v>203</v>
      </c>
      <c r="B80" s="339" t="s">
        <v>134</v>
      </c>
      <c r="C80" s="311"/>
      <c r="D80" s="286"/>
      <c r="E80" s="340"/>
      <c r="F80" s="341"/>
    </row>
    <row r="81" spans="1:6">
      <c r="A81" s="309"/>
      <c r="B81" s="339" t="s">
        <v>616</v>
      </c>
      <c r="C81" s="311" t="s">
        <v>115</v>
      </c>
      <c r="D81" s="286">
        <v>1</v>
      </c>
      <c r="E81" s="340"/>
      <c r="F81" s="341">
        <f t="shared" ref="F81:F88" si="1">$D81*E81</f>
        <v>0</v>
      </c>
    </row>
    <row r="82" spans="1:6">
      <c r="A82" s="309"/>
      <c r="B82" s="339" t="s">
        <v>617</v>
      </c>
      <c r="C82" s="311" t="s">
        <v>115</v>
      </c>
      <c r="D82" s="286">
        <v>1</v>
      </c>
      <c r="E82" s="340"/>
      <c r="F82" s="341">
        <f t="shared" si="1"/>
        <v>0</v>
      </c>
    </row>
    <row r="83" spans="1:6" ht="72" customHeight="1">
      <c r="A83" s="309" t="s">
        <v>204</v>
      </c>
      <c r="B83" s="342" t="s">
        <v>400</v>
      </c>
      <c r="C83" s="309" t="s">
        <v>115</v>
      </c>
      <c r="D83" s="286">
        <v>1</v>
      </c>
      <c r="E83" s="340"/>
      <c r="F83" s="341">
        <f>$D83*E83</f>
        <v>0</v>
      </c>
    </row>
    <row r="84" spans="1:6">
      <c r="A84" s="309" t="s">
        <v>205</v>
      </c>
      <c r="B84" s="342" t="s">
        <v>136</v>
      </c>
      <c r="C84" s="309" t="s">
        <v>115</v>
      </c>
      <c r="D84" s="286">
        <v>1</v>
      </c>
      <c r="E84" s="142"/>
      <c r="F84" s="341">
        <f>$D84*E84</f>
        <v>0</v>
      </c>
    </row>
    <row r="85" spans="1:6">
      <c r="A85" s="309" t="s">
        <v>206</v>
      </c>
      <c r="B85" s="342" t="s">
        <v>249</v>
      </c>
      <c r="C85" s="309" t="s">
        <v>115</v>
      </c>
      <c r="D85" s="286">
        <v>1</v>
      </c>
      <c r="E85" s="142"/>
      <c r="F85" s="341">
        <f t="shared" si="1"/>
        <v>0</v>
      </c>
    </row>
    <row r="86" spans="1:6">
      <c r="A86" s="309" t="s">
        <v>207</v>
      </c>
      <c r="B86" s="342" t="s">
        <v>137</v>
      </c>
      <c r="C86" s="309" t="s">
        <v>115</v>
      </c>
      <c r="D86" s="286">
        <v>2</v>
      </c>
      <c r="E86" s="340"/>
      <c r="F86" s="341">
        <f t="shared" si="1"/>
        <v>0</v>
      </c>
    </row>
    <row r="87" spans="1:6" ht="27" customHeight="1">
      <c r="A87" s="309" t="s">
        <v>208</v>
      </c>
      <c r="B87" s="339" t="s">
        <v>196</v>
      </c>
      <c r="C87" s="311" t="s">
        <v>115</v>
      </c>
      <c r="D87" s="286">
        <v>2</v>
      </c>
      <c r="E87" s="340"/>
      <c r="F87" s="341">
        <f t="shared" si="1"/>
        <v>0</v>
      </c>
    </row>
    <row r="88" spans="1:6" ht="22" customHeight="1">
      <c r="A88" s="309" t="s">
        <v>618</v>
      </c>
      <c r="B88" s="343" t="s">
        <v>139</v>
      </c>
      <c r="C88" s="311" t="s">
        <v>138</v>
      </c>
      <c r="D88" s="286">
        <v>1</v>
      </c>
      <c r="E88" s="340"/>
      <c r="F88" s="341">
        <f t="shared" si="1"/>
        <v>0</v>
      </c>
    </row>
    <row r="89" spans="1:6">
      <c r="A89" s="485"/>
      <c r="B89" s="339" t="s">
        <v>140</v>
      </c>
      <c r="C89" s="311"/>
      <c r="D89" s="344"/>
      <c r="E89" s="345"/>
      <c r="F89" s="341"/>
    </row>
    <row r="90" spans="1:6" ht="26">
      <c r="A90" s="483"/>
      <c r="B90" s="339" t="s">
        <v>141</v>
      </c>
      <c r="C90" s="311"/>
      <c r="D90" s="344"/>
      <c r="E90" s="345"/>
      <c r="F90" s="341"/>
    </row>
    <row r="91" spans="1:6">
      <c r="A91" s="483"/>
      <c r="B91" s="339" t="s">
        <v>142</v>
      </c>
      <c r="C91" s="311"/>
      <c r="D91" s="344"/>
      <c r="E91" s="345"/>
      <c r="F91" s="341"/>
    </row>
    <row r="92" spans="1:6">
      <c r="A92" s="483"/>
      <c r="B92" s="339" t="s">
        <v>143</v>
      </c>
      <c r="C92" s="311"/>
      <c r="D92" s="344"/>
      <c r="E92" s="345"/>
      <c r="F92" s="341"/>
    </row>
    <row r="93" spans="1:6">
      <c r="A93" s="484"/>
      <c r="B93" s="339" t="s">
        <v>144</v>
      </c>
      <c r="C93" s="311"/>
      <c r="D93" s="344"/>
      <c r="E93" s="345"/>
      <c r="F93" s="341"/>
    </row>
    <row r="94" spans="1:6">
      <c r="A94" s="236"/>
      <c r="B94" s="316" t="s">
        <v>37</v>
      </c>
      <c r="C94" s="321"/>
      <c r="D94" s="239"/>
      <c r="E94" s="240"/>
      <c r="F94" s="241">
        <f>SUM(F77:F93)</f>
        <v>0</v>
      </c>
    </row>
    <row r="95" spans="1:6" ht="26">
      <c r="A95" s="346" t="s">
        <v>38</v>
      </c>
      <c r="B95" s="347" t="s">
        <v>381</v>
      </c>
      <c r="C95" s="348"/>
      <c r="D95" s="349"/>
      <c r="E95" s="350"/>
      <c r="F95" s="351"/>
    </row>
    <row r="96" spans="1:6" ht="91">
      <c r="A96" s="352"/>
      <c r="B96" s="353" t="s">
        <v>382</v>
      </c>
      <c r="C96" s="354"/>
      <c r="D96" s="355"/>
      <c r="E96" s="356"/>
      <c r="F96" s="357"/>
    </row>
    <row r="97" spans="1:6" ht="39">
      <c r="A97" s="352" t="s">
        <v>92</v>
      </c>
      <c r="B97" s="358" t="s">
        <v>383</v>
      </c>
      <c r="C97" s="354" t="s">
        <v>71</v>
      </c>
      <c r="D97" s="286">
        <v>1</v>
      </c>
      <c r="E97" s="356"/>
      <c r="F97" s="357">
        <f>$D97*E97</f>
        <v>0</v>
      </c>
    </row>
    <row r="98" spans="1:6" ht="26">
      <c r="A98" s="352" t="s">
        <v>105</v>
      </c>
      <c r="B98" s="358" t="s">
        <v>384</v>
      </c>
      <c r="C98" s="354" t="s">
        <v>71</v>
      </c>
      <c r="D98" s="286">
        <v>1</v>
      </c>
      <c r="E98" s="356"/>
      <c r="F98" s="357">
        <f>$D98*E98</f>
        <v>0</v>
      </c>
    </row>
    <row r="99" spans="1:6">
      <c r="A99" s="352" t="s">
        <v>106</v>
      </c>
      <c r="B99" s="358" t="s">
        <v>385</v>
      </c>
      <c r="C99" s="354" t="s">
        <v>71</v>
      </c>
      <c r="D99" s="286">
        <v>1</v>
      </c>
      <c r="E99" s="356"/>
      <c r="F99" s="357">
        <f>$D99*E99</f>
        <v>0</v>
      </c>
    </row>
    <row r="100" spans="1:6" ht="26">
      <c r="A100" s="352" t="s">
        <v>107</v>
      </c>
      <c r="B100" s="358" t="s">
        <v>386</v>
      </c>
      <c r="C100" s="354" t="s">
        <v>71</v>
      </c>
      <c r="D100" s="286">
        <v>1</v>
      </c>
      <c r="E100" s="356"/>
      <c r="F100" s="357">
        <f>$D100*E100</f>
        <v>0</v>
      </c>
    </row>
    <row r="101" spans="1:6" ht="26">
      <c r="A101" s="352" t="s">
        <v>108</v>
      </c>
      <c r="B101" s="358" t="s">
        <v>387</v>
      </c>
      <c r="C101" s="354" t="s">
        <v>71</v>
      </c>
      <c r="D101" s="286">
        <v>1</v>
      </c>
      <c r="E101" s="356"/>
      <c r="F101" s="357">
        <f>$D101*E101</f>
        <v>0</v>
      </c>
    </row>
    <row r="102" spans="1:6" ht="145.75" customHeight="1">
      <c r="A102" s="352"/>
      <c r="B102" s="353" t="s">
        <v>388</v>
      </c>
      <c r="C102" s="354"/>
      <c r="D102" s="286"/>
      <c r="E102" s="356"/>
      <c r="F102" s="357"/>
    </row>
    <row r="103" spans="1:6">
      <c r="A103" s="352" t="s">
        <v>109</v>
      </c>
      <c r="B103" s="358" t="s">
        <v>154</v>
      </c>
      <c r="C103" s="354"/>
      <c r="D103" s="286"/>
      <c r="E103" s="356"/>
      <c r="F103" s="357"/>
    </row>
    <row r="104" spans="1:6">
      <c r="A104" s="352"/>
      <c r="B104" s="358" t="s">
        <v>389</v>
      </c>
      <c r="C104" s="354" t="s">
        <v>158</v>
      </c>
      <c r="D104" s="286">
        <v>3</v>
      </c>
      <c r="E104" s="356"/>
      <c r="F104" s="357">
        <f t="shared" ref="F104:F116" si="2">$D104*E104</f>
        <v>0</v>
      </c>
    </row>
    <row r="105" spans="1:6">
      <c r="A105" s="352"/>
      <c r="B105" s="358" t="s">
        <v>390</v>
      </c>
      <c r="C105" s="354" t="s">
        <v>158</v>
      </c>
      <c r="D105" s="286">
        <v>2</v>
      </c>
      <c r="E105" s="356"/>
      <c r="F105" s="357">
        <f t="shared" si="2"/>
        <v>0</v>
      </c>
    </row>
    <row r="106" spans="1:6">
      <c r="A106" s="352" t="s">
        <v>110</v>
      </c>
      <c r="B106" s="358" t="s">
        <v>391</v>
      </c>
      <c r="C106" s="354"/>
      <c r="D106" s="286"/>
      <c r="E106" s="356"/>
      <c r="F106" s="357"/>
    </row>
    <row r="107" spans="1:6">
      <c r="A107" s="352"/>
      <c r="B107" s="358" t="s">
        <v>392</v>
      </c>
      <c r="C107" s="354" t="s">
        <v>71</v>
      </c>
      <c r="D107" s="286">
        <v>1</v>
      </c>
      <c r="E107" s="356"/>
      <c r="F107" s="357">
        <f t="shared" si="2"/>
        <v>0</v>
      </c>
    </row>
    <row r="108" spans="1:6">
      <c r="A108" s="352"/>
      <c r="B108" s="358" t="s">
        <v>390</v>
      </c>
      <c r="C108" s="354" t="s">
        <v>71</v>
      </c>
      <c r="D108" s="286">
        <v>2</v>
      </c>
      <c r="E108" s="356"/>
      <c r="F108" s="357">
        <f t="shared" si="2"/>
        <v>0</v>
      </c>
    </row>
    <row r="109" spans="1:6">
      <c r="A109" s="352" t="s">
        <v>213</v>
      </c>
      <c r="B109" s="358" t="s">
        <v>162</v>
      </c>
      <c r="C109" s="354"/>
      <c r="D109" s="286"/>
      <c r="E109" s="356"/>
      <c r="F109" s="357"/>
    </row>
    <row r="110" spans="1:6">
      <c r="A110" s="352"/>
      <c r="B110" s="358" t="s">
        <v>163</v>
      </c>
      <c r="C110" s="354" t="s">
        <v>71</v>
      </c>
      <c r="D110" s="286">
        <v>1</v>
      </c>
      <c r="E110" s="356"/>
      <c r="F110" s="357">
        <f t="shared" si="2"/>
        <v>0</v>
      </c>
    </row>
    <row r="111" spans="1:6">
      <c r="A111" s="352" t="s">
        <v>111</v>
      </c>
      <c r="B111" s="358" t="s">
        <v>161</v>
      </c>
      <c r="C111" s="354"/>
      <c r="D111" s="286"/>
      <c r="E111" s="356"/>
      <c r="F111" s="357"/>
    </row>
    <row r="112" spans="1:6">
      <c r="A112" s="352"/>
      <c r="B112" s="358" t="s">
        <v>393</v>
      </c>
      <c r="C112" s="354" t="s">
        <v>71</v>
      </c>
      <c r="D112" s="286">
        <v>1</v>
      </c>
      <c r="E112" s="356"/>
      <c r="F112" s="357">
        <f t="shared" si="2"/>
        <v>0</v>
      </c>
    </row>
    <row r="113" spans="1:6">
      <c r="A113" s="352" t="s">
        <v>112</v>
      </c>
      <c r="B113" s="358" t="s">
        <v>165</v>
      </c>
      <c r="C113" s="354"/>
      <c r="D113" s="286"/>
      <c r="E113" s="356"/>
      <c r="F113" s="357"/>
    </row>
    <row r="114" spans="1:6">
      <c r="A114" s="352"/>
      <c r="B114" s="358" t="s">
        <v>166</v>
      </c>
      <c r="C114" s="354" t="s">
        <v>71</v>
      </c>
      <c r="D114" s="286">
        <v>1</v>
      </c>
      <c r="E114" s="356"/>
      <c r="F114" s="357">
        <f t="shared" si="2"/>
        <v>0</v>
      </c>
    </row>
    <row r="115" spans="1:6">
      <c r="A115" s="352" t="s">
        <v>113</v>
      </c>
      <c r="B115" s="358" t="s">
        <v>167</v>
      </c>
      <c r="C115" s="354"/>
      <c r="D115" s="286"/>
      <c r="E115" s="356"/>
      <c r="F115" s="357"/>
    </row>
    <row r="116" spans="1:6">
      <c r="A116" s="352"/>
      <c r="B116" s="358" t="s">
        <v>394</v>
      </c>
      <c r="C116" s="354" t="s">
        <v>71</v>
      </c>
      <c r="D116" s="286">
        <v>1</v>
      </c>
      <c r="E116" s="356"/>
      <c r="F116" s="357">
        <f t="shared" si="2"/>
        <v>0</v>
      </c>
    </row>
    <row r="117" spans="1:6" ht="74" customHeight="1">
      <c r="A117" s="352"/>
      <c r="B117" s="353" t="s">
        <v>395</v>
      </c>
      <c r="C117" s="354"/>
      <c r="D117" s="286"/>
      <c r="E117" s="356"/>
      <c r="F117" s="357"/>
    </row>
    <row r="118" spans="1:6">
      <c r="A118" s="352" t="s">
        <v>124</v>
      </c>
      <c r="B118" s="358" t="s">
        <v>154</v>
      </c>
      <c r="C118" s="354"/>
      <c r="D118" s="286"/>
      <c r="E118" s="356"/>
      <c r="F118" s="357"/>
    </row>
    <row r="119" spans="1:6">
      <c r="A119" s="352"/>
      <c r="B119" s="358" t="s">
        <v>396</v>
      </c>
      <c r="C119" s="354" t="s">
        <v>158</v>
      </c>
      <c r="D119" s="286">
        <v>2</v>
      </c>
      <c r="E119" s="356"/>
      <c r="F119" s="357">
        <f>$D119*E119</f>
        <v>0</v>
      </c>
    </row>
    <row r="120" spans="1:6">
      <c r="A120" s="352" t="s">
        <v>214</v>
      </c>
      <c r="B120" s="358" t="s">
        <v>397</v>
      </c>
      <c r="C120" s="354" t="s">
        <v>71</v>
      </c>
      <c r="D120" s="286">
        <v>1</v>
      </c>
      <c r="E120" s="356"/>
      <c r="F120" s="357">
        <f>$D120*E120</f>
        <v>0</v>
      </c>
    </row>
    <row r="121" spans="1:6">
      <c r="A121" s="352" t="s">
        <v>215</v>
      </c>
      <c r="B121" s="358" t="s">
        <v>398</v>
      </c>
      <c r="C121" s="354" t="s">
        <v>71</v>
      </c>
      <c r="D121" s="286">
        <v>1</v>
      </c>
      <c r="E121" s="356"/>
      <c r="F121" s="357">
        <f>$D121*E121</f>
        <v>0</v>
      </c>
    </row>
    <row r="122" spans="1:6">
      <c r="A122" s="352" t="s">
        <v>216</v>
      </c>
      <c r="B122" s="358" t="s">
        <v>139</v>
      </c>
      <c r="C122" s="354" t="s">
        <v>138</v>
      </c>
      <c r="D122" s="286">
        <v>1</v>
      </c>
      <c r="E122" s="356"/>
      <c r="F122" s="357">
        <f>$D122*E122</f>
        <v>0</v>
      </c>
    </row>
    <row r="123" spans="1:6">
      <c r="A123" s="352"/>
      <c r="B123" s="358" t="s">
        <v>140</v>
      </c>
      <c r="C123" s="354"/>
      <c r="D123" s="286"/>
      <c r="E123" s="356"/>
      <c r="F123" s="357"/>
    </row>
    <row r="124" spans="1:6">
      <c r="A124" s="352"/>
      <c r="B124" s="358" t="s">
        <v>399</v>
      </c>
      <c r="C124" s="354"/>
      <c r="D124" s="286"/>
      <c r="E124" s="356"/>
      <c r="F124" s="357"/>
    </row>
    <row r="125" spans="1:6">
      <c r="A125" s="352"/>
      <c r="B125" s="358" t="s">
        <v>142</v>
      </c>
      <c r="C125" s="354"/>
      <c r="D125" s="355"/>
      <c r="E125" s="356"/>
      <c r="F125" s="357"/>
    </row>
    <row r="126" spans="1:6">
      <c r="A126" s="352"/>
      <c r="B126" s="358" t="s">
        <v>143</v>
      </c>
      <c r="C126" s="354"/>
      <c r="D126" s="355"/>
      <c r="E126" s="356"/>
      <c r="F126" s="357"/>
    </row>
    <row r="127" spans="1:6">
      <c r="A127" s="352"/>
      <c r="B127" s="358" t="s">
        <v>144</v>
      </c>
      <c r="C127" s="354"/>
      <c r="D127" s="355"/>
      <c r="E127" s="356"/>
      <c r="F127" s="357"/>
    </row>
    <row r="128" spans="1:6">
      <c r="A128" s="236"/>
      <c r="B128" s="316" t="s">
        <v>39</v>
      </c>
      <c r="C128" s="321"/>
      <c r="D128" s="239"/>
      <c r="E128" s="240"/>
      <c r="F128" s="241">
        <f>SUM(F96:F127)</f>
        <v>0</v>
      </c>
    </row>
    <row r="129" spans="1:6">
      <c r="A129" s="230" t="s">
        <v>40</v>
      </c>
      <c r="B129" s="279" t="s">
        <v>91</v>
      </c>
      <c r="C129" s="230"/>
      <c r="D129" s="317"/>
      <c r="E129" s="318"/>
      <c r="F129" s="280"/>
    </row>
    <row r="130" spans="1:6" ht="40.75" customHeight="1">
      <c r="A130" s="9"/>
      <c r="B130" s="11" t="s">
        <v>117</v>
      </c>
      <c r="C130" s="319"/>
      <c r="D130" s="100"/>
      <c r="E130" s="359"/>
      <c r="F130" s="100"/>
    </row>
    <row r="131" spans="1:6" ht="32.5" customHeight="1">
      <c r="A131" s="9" t="s">
        <v>197</v>
      </c>
      <c r="B131" s="156" t="s">
        <v>182</v>
      </c>
      <c r="C131" s="9" t="s">
        <v>69</v>
      </c>
      <c r="D131" s="17">
        <v>2.8</v>
      </c>
      <c r="E131" s="268"/>
      <c r="F131" s="100">
        <f>$D131*E131</f>
        <v>0</v>
      </c>
    </row>
    <row r="132" spans="1:6" ht="27.5" customHeight="1">
      <c r="A132" s="9" t="s">
        <v>198</v>
      </c>
      <c r="B132" s="156" t="s">
        <v>118</v>
      </c>
      <c r="C132" s="9" t="s">
        <v>69</v>
      </c>
      <c r="D132" s="17">
        <v>7</v>
      </c>
      <c r="E132" s="268"/>
      <c r="F132" s="100">
        <f>$D132*E132</f>
        <v>0</v>
      </c>
    </row>
    <row r="133" spans="1:6" ht="18.5" customHeight="1">
      <c r="A133" s="321"/>
      <c r="B133" s="316" t="s">
        <v>42</v>
      </c>
      <c r="C133" s="321"/>
      <c r="D133" s="322"/>
      <c r="E133" s="240"/>
      <c r="F133" s="322">
        <f>SUM(F131:F132)</f>
        <v>0</v>
      </c>
    </row>
    <row r="134" spans="1:6">
      <c r="A134" s="467" t="s">
        <v>147</v>
      </c>
      <c r="B134" s="467"/>
      <c r="C134" s="106"/>
      <c r="D134" s="323"/>
      <c r="E134" s="324"/>
      <c r="F134" s="325">
        <f>SUM(F133+F128+F94+F75+F66+F62+F50+F34+F11)</f>
        <v>0</v>
      </c>
    </row>
    <row r="135" spans="1:6">
      <c r="A135" s="467" t="s">
        <v>509</v>
      </c>
      <c r="B135" s="467"/>
      <c r="C135" s="106"/>
      <c r="D135" s="323"/>
      <c r="E135" s="324"/>
      <c r="F135" s="325">
        <f>F134*12</f>
        <v>0</v>
      </c>
    </row>
  </sheetData>
  <sheetProtection algorithmName="SHA-512" hashValue="CY4JSOmRXtgn4LjOXgHeBFsSs4we/KGNr6H1uRNNSxEP/09hJrHuMUYIjEZggOQGBCLnfXDa0/eQw5NtEJyH9w==" saltValue="NGUn+6Baqbalv6m0fyiBjg==" spinCount="100000" sheet="1" objects="1" scenarios="1"/>
  <protectedRanges>
    <protectedRange sqref="E8:E135" name="Range1"/>
  </protectedRanges>
  <mergeCells count="8">
    <mergeCell ref="A134:B134"/>
    <mergeCell ref="A135:B135"/>
    <mergeCell ref="A1:F1"/>
    <mergeCell ref="A2:F2"/>
    <mergeCell ref="A3:F3"/>
    <mergeCell ref="A4:F4"/>
    <mergeCell ref="A5:F5"/>
    <mergeCell ref="A89:A93"/>
  </mergeCells>
  <phoneticPr fontId="11" type="noConversion"/>
  <printOptions horizontalCentered="1"/>
  <pageMargins left="0.7" right="0.7" top="0.75" bottom="0.75" header="0.3" footer="0.3"/>
  <pageSetup scale="9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4DB0-EF98-4E96-B33D-43DF0E5324A9}">
  <sheetPr>
    <tabColor rgb="FF00B050"/>
    <pageSetUpPr fitToPage="1"/>
  </sheetPr>
  <dimension ref="A1:G28"/>
  <sheetViews>
    <sheetView view="pageBreakPreview" topLeftCell="A23" zoomScaleNormal="85" zoomScaleSheetLayoutView="100" zoomScalePageLayoutView="80" workbookViewId="0">
      <selection activeCell="A5" sqref="A5:F5"/>
    </sheetView>
  </sheetViews>
  <sheetFormatPr baseColWidth="10" defaultColWidth="8.83203125" defaultRowHeight="15"/>
  <cols>
    <col min="1" max="1" width="7" style="1" customWidth="1"/>
    <col min="2" max="2" width="48.83203125" style="1" customWidth="1"/>
    <col min="3" max="3" width="5.83203125" style="1" customWidth="1"/>
    <col min="4" max="4" width="11.1640625" style="15" bestFit="1" customWidth="1"/>
    <col min="5" max="5" width="12.1640625" style="1" customWidth="1"/>
    <col min="6" max="6" width="13.5" style="1" customWidth="1"/>
    <col min="7" max="7" width="15.5" style="1" customWidth="1"/>
    <col min="8" max="16384" width="8.83203125" style="1"/>
  </cols>
  <sheetData>
    <row r="1" spans="1:7">
      <c r="A1" s="463" t="str">
        <f>Preliminaries!A1</f>
        <v>SINAAN</v>
      </c>
      <c r="B1" s="464"/>
      <c r="C1" s="464"/>
      <c r="D1" s="464"/>
      <c r="E1" s="464"/>
      <c r="F1" s="465"/>
    </row>
    <row r="2" spans="1:7" ht="24" customHeight="1">
      <c r="A2" s="463" t="str">
        <f>Preliminaries!A2</f>
        <v>Coastal Development in the Bossaso Waterfront Project</v>
      </c>
      <c r="B2" s="464"/>
      <c r="C2" s="464"/>
      <c r="D2" s="464"/>
      <c r="E2" s="464"/>
      <c r="F2" s="465"/>
    </row>
    <row r="3" spans="1:7" ht="24" customHeight="1">
      <c r="A3" s="463" t="str">
        <f>Preliminaries!A3</f>
        <v>PR 051</v>
      </c>
      <c r="B3" s="464"/>
      <c r="C3" s="464"/>
      <c r="D3" s="464"/>
      <c r="E3" s="464"/>
      <c r="F3" s="465"/>
    </row>
    <row r="4" spans="1:7" ht="16.25" customHeight="1">
      <c r="A4" s="471" t="s">
        <v>96</v>
      </c>
      <c r="B4" s="472"/>
      <c r="C4" s="472"/>
      <c r="D4" s="472"/>
      <c r="E4" s="472"/>
      <c r="F4" s="473"/>
    </row>
    <row r="5" spans="1:7" ht="23">
      <c r="A5" s="466" t="s">
        <v>131</v>
      </c>
      <c r="B5" s="466"/>
      <c r="C5" s="466"/>
      <c r="D5" s="466"/>
      <c r="E5" s="466"/>
      <c r="F5" s="466"/>
    </row>
    <row r="6" spans="1:7" ht="39.5" customHeight="1">
      <c r="A6" s="92" t="s">
        <v>6</v>
      </c>
      <c r="B6" s="92" t="s">
        <v>7</v>
      </c>
      <c r="C6" s="92" t="s">
        <v>8</v>
      </c>
      <c r="D6" s="93" t="s">
        <v>9</v>
      </c>
      <c r="E6" s="94" t="s">
        <v>629</v>
      </c>
      <c r="F6" s="95" t="s">
        <v>630</v>
      </c>
    </row>
    <row r="7" spans="1:7">
      <c r="A7" s="230" t="s">
        <v>10</v>
      </c>
      <c r="B7" s="279" t="s">
        <v>363</v>
      </c>
      <c r="C7" s="326"/>
      <c r="D7" s="327"/>
      <c r="E7" s="328"/>
      <c r="F7" s="265"/>
    </row>
    <row r="8" spans="1:7" s="7" customFormat="1" ht="18" customHeight="1">
      <c r="A8" s="9" t="s">
        <v>235</v>
      </c>
      <c r="B8" s="11" t="s">
        <v>364</v>
      </c>
      <c r="C8" s="113" t="s">
        <v>120</v>
      </c>
      <c r="D8" s="17">
        <v>12404.28</v>
      </c>
      <c r="E8" s="114"/>
      <c r="F8" s="116">
        <f>$D8*E8</f>
        <v>0</v>
      </c>
    </row>
    <row r="9" spans="1:7" s="7" customFormat="1" ht="94" customHeight="1">
      <c r="A9" s="9" t="s">
        <v>258</v>
      </c>
      <c r="B9" s="115" t="s">
        <v>586</v>
      </c>
      <c r="C9" s="113" t="s">
        <v>93</v>
      </c>
      <c r="D9" s="17">
        <v>2356.5</v>
      </c>
      <c r="E9" s="114"/>
      <c r="F9" s="116">
        <f>$D9*E9</f>
        <v>0</v>
      </c>
    </row>
    <row r="10" spans="1:7" ht="41" customHeight="1">
      <c r="A10" s="9" t="s">
        <v>260</v>
      </c>
      <c r="B10" s="11" t="s">
        <v>587</v>
      </c>
      <c r="C10" s="113" t="s">
        <v>93</v>
      </c>
      <c r="D10" s="17">
        <v>2356.5</v>
      </c>
      <c r="E10" s="119"/>
      <c r="F10" s="116">
        <f>$D10*E10</f>
        <v>0</v>
      </c>
      <c r="G10" s="89"/>
    </row>
    <row r="11" spans="1:7" ht="86" customHeight="1">
      <c r="A11" s="9" t="s">
        <v>261</v>
      </c>
      <c r="B11" s="115" t="s">
        <v>362</v>
      </c>
      <c r="C11" s="113" t="s">
        <v>120</v>
      </c>
      <c r="D11" s="360">
        <v>12404.28</v>
      </c>
      <c r="E11" s="361"/>
      <c r="F11" s="116">
        <f>$D11*E11</f>
        <v>0</v>
      </c>
    </row>
    <row r="12" spans="1:7" s="7" customFormat="1">
      <c r="A12" s="236"/>
      <c r="B12" s="316" t="s">
        <v>12</v>
      </c>
      <c r="C12" s="321"/>
      <c r="D12" s="239"/>
      <c r="E12" s="240"/>
      <c r="F12" s="241">
        <f>SUM(F8:F11)</f>
        <v>0</v>
      </c>
      <c r="G12" s="39"/>
    </row>
    <row r="13" spans="1:7" ht="26">
      <c r="A13" s="230" t="s">
        <v>13</v>
      </c>
      <c r="B13" s="279" t="s">
        <v>365</v>
      </c>
      <c r="C13" s="326"/>
      <c r="D13" s="327"/>
      <c r="E13" s="328"/>
      <c r="F13" s="265"/>
    </row>
    <row r="14" spans="1:7" ht="51" customHeight="1">
      <c r="A14" s="9" t="s">
        <v>236</v>
      </c>
      <c r="B14" s="11" t="s">
        <v>359</v>
      </c>
      <c r="C14" s="113" t="s">
        <v>93</v>
      </c>
      <c r="D14" s="17">
        <v>33.21</v>
      </c>
      <c r="E14" s="114"/>
      <c r="F14" s="100">
        <f>$D14*E14</f>
        <v>0</v>
      </c>
    </row>
    <row r="15" spans="1:7" ht="86.5" customHeight="1">
      <c r="A15" s="9" t="s">
        <v>237</v>
      </c>
      <c r="B15" s="217" t="s">
        <v>564</v>
      </c>
      <c r="C15" s="113" t="s">
        <v>93</v>
      </c>
      <c r="D15" s="312">
        <v>39.85</v>
      </c>
      <c r="E15" s="333"/>
      <c r="F15" s="116">
        <f>$D15*E15</f>
        <v>0</v>
      </c>
    </row>
    <row r="16" spans="1:7" ht="32.5" customHeight="1">
      <c r="A16" s="9" t="s">
        <v>252</v>
      </c>
      <c r="B16" s="362" t="s">
        <v>360</v>
      </c>
      <c r="C16" s="113" t="s">
        <v>28</v>
      </c>
      <c r="D16" s="17">
        <v>1328.42</v>
      </c>
      <c r="E16" s="114"/>
      <c r="F16" s="116">
        <f>$D16*E16</f>
        <v>0</v>
      </c>
    </row>
    <row r="17" spans="1:7" ht="74" customHeight="1">
      <c r="A17" s="9" t="s">
        <v>99</v>
      </c>
      <c r="B17" s="217" t="s">
        <v>361</v>
      </c>
      <c r="C17" s="113" t="s">
        <v>120</v>
      </c>
      <c r="D17" s="312">
        <v>850.18</v>
      </c>
      <c r="E17" s="333"/>
      <c r="F17" s="116">
        <f>$D17*E17</f>
        <v>0</v>
      </c>
      <c r="G17" s="28"/>
    </row>
    <row r="18" spans="1:7">
      <c r="A18" s="236"/>
      <c r="B18" s="316" t="s">
        <v>15</v>
      </c>
      <c r="C18" s="321"/>
      <c r="D18" s="239"/>
      <c r="E18" s="240"/>
      <c r="F18" s="241">
        <f>SUM(F14:F17)</f>
        <v>0</v>
      </c>
    </row>
    <row r="19" spans="1:7">
      <c r="A19" s="230" t="s">
        <v>16</v>
      </c>
      <c r="B19" s="279" t="s">
        <v>368</v>
      </c>
      <c r="C19" s="326"/>
      <c r="D19" s="327"/>
      <c r="E19" s="328"/>
      <c r="F19" s="265"/>
    </row>
    <row r="20" spans="1:7" ht="130.75" customHeight="1">
      <c r="A20" s="9" t="s">
        <v>238</v>
      </c>
      <c r="B20" s="11" t="s">
        <v>500</v>
      </c>
      <c r="C20" s="113"/>
      <c r="D20" s="17"/>
      <c r="E20" s="114"/>
      <c r="F20" s="100"/>
    </row>
    <row r="21" spans="1:7" ht="16.25" customHeight="1">
      <c r="A21" s="9" t="s">
        <v>501</v>
      </c>
      <c r="B21" s="11" t="s">
        <v>502</v>
      </c>
      <c r="C21" s="113" t="s">
        <v>104</v>
      </c>
      <c r="D21" s="17">
        <v>9</v>
      </c>
      <c r="E21" s="114"/>
      <c r="F21" s="100">
        <f>$D21*E21</f>
        <v>0</v>
      </c>
    </row>
    <row r="22" spans="1:7" ht="16.25" customHeight="1">
      <c r="A22" s="9" t="s">
        <v>503</v>
      </c>
      <c r="B22" s="11" t="s">
        <v>504</v>
      </c>
      <c r="C22" s="113" t="s">
        <v>104</v>
      </c>
      <c r="D22" s="17">
        <v>18</v>
      </c>
      <c r="E22" s="114"/>
      <c r="F22" s="100">
        <f>$D22*E22</f>
        <v>0</v>
      </c>
    </row>
    <row r="23" spans="1:7" ht="95" customHeight="1">
      <c r="A23" s="9" t="s">
        <v>239</v>
      </c>
      <c r="B23" s="11" t="s">
        <v>492</v>
      </c>
      <c r="C23" s="113" t="s">
        <v>93</v>
      </c>
      <c r="D23" s="17">
        <v>29.19</v>
      </c>
      <c r="E23" s="114"/>
      <c r="F23" s="100">
        <f>$D23*E23</f>
        <v>0</v>
      </c>
    </row>
    <row r="24" spans="1:7" ht="18.5" customHeight="1">
      <c r="A24" s="236"/>
      <c r="B24" s="316" t="s">
        <v>22</v>
      </c>
      <c r="C24" s="321"/>
      <c r="D24" s="239"/>
      <c r="E24" s="240"/>
      <c r="F24" s="241">
        <f>SUM(F20:F23)</f>
        <v>0</v>
      </c>
    </row>
    <row r="25" spans="1:7" ht="19.25" customHeight="1">
      <c r="A25" s="230" t="s">
        <v>23</v>
      </c>
      <c r="B25" s="279" t="s">
        <v>371</v>
      </c>
      <c r="C25" s="326"/>
      <c r="D25" s="327"/>
      <c r="E25" s="328"/>
      <c r="F25" s="265"/>
    </row>
    <row r="26" spans="1:7" ht="164" customHeight="1">
      <c r="A26" s="9" t="s">
        <v>121</v>
      </c>
      <c r="B26" s="120" t="s">
        <v>373</v>
      </c>
      <c r="C26" s="113" t="s">
        <v>93</v>
      </c>
      <c r="D26" s="17">
        <f>2.88*9</f>
        <v>25.919999999999998</v>
      </c>
      <c r="E26" s="121"/>
      <c r="F26" s="100">
        <f>$D26*E26</f>
        <v>0</v>
      </c>
    </row>
    <row r="27" spans="1:7">
      <c r="A27" s="236"/>
      <c r="B27" s="316" t="s">
        <v>22</v>
      </c>
      <c r="C27" s="321"/>
      <c r="D27" s="239"/>
      <c r="E27" s="240"/>
      <c r="F27" s="241">
        <f>SUM(F26)</f>
        <v>0</v>
      </c>
    </row>
    <row r="28" spans="1:7" ht="23.75" customHeight="1">
      <c r="A28" s="467" t="s">
        <v>88</v>
      </c>
      <c r="B28" s="467"/>
      <c r="C28" s="106"/>
      <c r="D28" s="363"/>
      <c r="E28" s="106"/>
      <c r="F28" s="108">
        <f>SUM(F27+F24+F18+F12)</f>
        <v>0</v>
      </c>
    </row>
  </sheetData>
  <sheetProtection algorithmName="SHA-512" hashValue="vFTg7umleuPl+gYAIzVWDZ/+a0ske/rFOQRbiPHtYD3p8tQ3lWmvV0u8iAwpDR1YCzYCOb4NXFf7ZbzxZ25MFA==" saltValue="cCnT+aunX9zDLvr00qf+mQ==" spinCount="100000" sheet="1" objects="1" scenarios="1"/>
  <protectedRanges>
    <protectedRange sqref="E7:E28" name="Range1"/>
  </protectedRanges>
  <mergeCells count="6">
    <mergeCell ref="A28:B28"/>
    <mergeCell ref="A1:F1"/>
    <mergeCell ref="A2:F2"/>
    <mergeCell ref="A3:F3"/>
    <mergeCell ref="A4:F4"/>
    <mergeCell ref="A5:F5"/>
  </mergeCells>
  <phoneticPr fontId="11" type="noConversion"/>
  <pageMargins left="0.7" right="0.7" top="0.359375" bottom="0.75" header="0.3" footer="0.3"/>
  <pageSetup scale="8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59BD5F388D0443806CA07B114A7AE7" ma:contentTypeVersion="15" ma:contentTypeDescription="Create a new document." ma:contentTypeScope="" ma:versionID="93a475124b1801d099eeb53fc9a82990">
  <xsd:schema xmlns:xsd="http://www.w3.org/2001/XMLSchema" xmlns:xs="http://www.w3.org/2001/XMLSchema" xmlns:p="http://schemas.microsoft.com/office/2006/metadata/properties" xmlns:ns2="01a4e939-f8cc-4614-a8c7-8def9cc7369f" xmlns:ns3="9cd88443-2549-4714-9a4c-f77fb8934130" targetNamespace="http://schemas.microsoft.com/office/2006/metadata/properties" ma:root="true" ma:fieldsID="d5293a98a239761c017c6bb9ca75bb29" ns2:_="" ns3:_="">
    <xsd:import namespace="01a4e939-f8cc-4614-a8c7-8def9cc7369f"/>
    <xsd:import namespace="9cd88443-2549-4714-9a4c-f77fb89341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a4e939-f8cc-4614-a8c7-8def9cc736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cbadb6-fd56-4ffc-a124-e81929b1da8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Notes" ma:index="21" nillable="true" ma:displayName="Notes" ma:format="Dropdown" ma:internalName="Notes">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d88443-2549-4714-9a4c-f77fb89341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c87039-7e39-4481-8431-35b25e473a55}" ma:internalName="TaxCatchAll" ma:showField="CatchAllData" ma:web="9cd88443-2549-4714-9a4c-f77fb89341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1a4e939-f8cc-4614-a8c7-8def9cc7369f">
      <Terms xmlns="http://schemas.microsoft.com/office/infopath/2007/PartnerControls"/>
    </lcf76f155ced4ddcb4097134ff3c332f>
    <TaxCatchAll xmlns="9cd88443-2549-4714-9a4c-f77fb8934130" xsi:nil="true"/>
    <Notes xmlns="01a4e939-f8cc-4614-a8c7-8def9cc736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87E911-0F25-4485-A1B5-F96344A8D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a4e939-f8cc-4614-a8c7-8def9cc7369f"/>
    <ds:schemaRef ds:uri="9cd88443-2549-4714-9a4c-f77fb89341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13426F-A04D-481A-AB7C-3E7B896D422A}">
  <ds:schemaRefs>
    <ds:schemaRef ds:uri="http://schemas.microsoft.com/office/2006/metadata/properties"/>
    <ds:schemaRef ds:uri="http://schemas.microsoft.com/office/infopath/2007/PartnerControls"/>
    <ds:schemaRef ds:uri="34bb605f-07f8-44e9-96e6-c43d5c02dca4"/>
    <ds:schemaRef ds:uri="b83d4334-9565-41f5-8352-c504eab4c882"/>
    <ds:schemaRef ds:uri="01a4e939-f8cc-4614-a8c7-8def9cc7369f"/>
    <ds:schemaRef ds:uri="9cd88443-2549-4714-9a4c-f77fb8934130"/>
  </ds:schemaRefs>
</ds:datastoreItem>
</file>

<file path=customXml/itemProps3.xml><?xml version="1.0" encoding="utf-8"?>
<ds:datastoreItem xmlns:ds="http://schemas.openxmlformats.org/officeDocument/2006/customXml" ds:itemID="{53560232-F9D8-4032-930C-3645853AAACC}">
  <ds:schemaRefs>
    <ds:schemaRef ds:uri="http://schemas.microsoft.com/sharepoint/v3/contenttype/forms"/>
  </ds:schemaRefs>
</ds:datastoreItem>
</file>

<file path=docMetadata/LabelInfo.xml><?xml version="1.0" encoding="utf-8"?>
<clbl:labelList xmlns:clbl="http://schemas.microsoft.com/office/2020/mipLabelMetadata">
  <clbl:label id="{11067652-e594-4683-81e3-2cbf4d08314b}" enabled="1" method="Standard" siteId="{dd4b51f9-ee38-4f0d-87d3-0fcc190484cf}"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Summary</vt:lpstr>
      <vt:lpstr>Preliminaries</vt:lpstr>
      <vt:lpstr> Parking</vt:lpstr>
      <vt:lpstr>Waterway</vt:lpstr>
      <vt:lpstr>Entrance Gate</vt:lpstr>
      <vt:lpstr>Retaining Walls</vt:lpstr>
      <vt:lpstr>Ablutions</vt:lpstr>
      <vt:lpstr>Kiosk</vt:lpstr>
      <vt:lpstr>Walkways and Sitting area</vt:lpstr>
      <vt:lpstr>Out door Lighting</vt:lpstr>
      <vt:lpstr>Out door Plumbing </vt:lpstr>
      <vt:lpstr>Sewerage, Septic Tank, </vt:lpstr>
      <vt:lpstr>PV+BESS</vt:lpstr>
      <vt:lpstr>Ablutions!Print_Area</vt:lpstr>
      <vt:lpstr>Kiosk!Print_Area</vt:lpstr>
      <vt:lpstr>'Out door Lighting'!Print_Area</vt:lpstr>
      <vt:lpstr>'Out door Plumbing '!Print_Area</vt:lpstr>
      <vt:lpstr>Preliminaries!Print_Area</vt:lpstr>
      <vt:lpstr>'PV+BESS'!Print_Area</vt:lpstr>
      <vt:lpstr>'Retaining Walls'!Print_Area</vt:lpstr>
      <vt:lpstr>'Sewerage, Septic Tank, '!Print_Area</vt:lpstr>
      <vt:lpstr>Summary!Print_Area</vt:lpstr>
      <vt:lpstr>'Walkways and Sitting area'!Print_Area</vt:lpstr>
      <vt:lpstr>Ablutions!Print_Titles</vt:lpstr>
      <vt:lpstr>'Entrance Gate'!Print_Titles</vt:lpstr>
      <vt:lpstr>Kiosk!Print_Titles</vt:lpstr>
      <vt:lpstr>'Out door Plumbing '!Print_Titles</vt:lpstr>
      <vt:lpstr>'Retaining Walls'!Print_Titles</vt:lpstr>
      <vt:lpstr>'Sewerage, Septic Tank, '!Print_Titles</vt:lpstr>
      <vt:lpstr>'Walkways and Sitting area'!Print_Titles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Peter Ireri</cp:lastModifiedBy>
  <cp:revision/>
  <dcterms:created xsi:type="dcterms:W3CDTF">2022-01-10T06:52:04Z</dcterms:created>
  <dcterms:modified xsi:type="dcterms:W3CDTF">2026-09-02T12:57:14Z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0x010100FC59BD5F388D0443806CA07B114A7AE7</vt:lpwstr>
  </property>
  <property fmtid="{D5CDD505-2E9C-101B-9397-08002B2CF9AE}" pid="3" name="MediaServiceImageTags">
    <vt:lpwstr/>
  </property>
  <property fmtid="{D5CDD505-2E9C-101B-9397-08002B2CF9AE}" pid="4" name="MSIP_Label_11067652-e594-4683-81e3-2cbf4d08314b_Enabled">
    <vt:lpwstr>true</vt:lpwstr>
  </property>
  <property fmtid="{D5CDD505-2E9C-101B-9397-08002B2CF9AE}" pid="5" name="MSIP_Label_11067652-e594-4683-81e3-2cbf4d08314b_SetDate">
    <vt:lpwstr>2024-03-18T06:42:00Z</vt:lpwstr>
  </property>
  <property fmtid="{D5CDD505-2E9C-101B-9397-08002B2CF9AE}" pid="6" name="MSIP_Label_11067652-e594-4683-81e3-2cbf4d08314b_Method">
    <vt:lpwstr>Standard</vt:lpwstr>
  </property>
  <property fmtid="{D5CDD505-2E9C-101B-9397-08002B2CF9AE}" pid="7" name="MSIP_Label_11067652-e594-4683-81e3-2cbf4d08314b_Name">
    <vt:lpwstr>defa4170-0d19-0005-0004-bc88714345d2</vt:lpwstr>
  </property>
  <property fmtid="{D5CDD505-2E9C-101B-9397-08002B2CF9AE}" pid="8" name="MSIP_Label_11067652-e594-4683-81e3-2cbf4d08314b_SiteId">
    <vt:lpwstr>dd4b51f9-ee38-4f0d-87d3-0fcc190484cf</vt:lpwstr>
  </property>
  <property fmtid="{D5CDD505-2E9C-101B-9397-08002B2CF9AE}" pid="9" name="MSIP_Label_11067652-e594-4683-81e3-2cbf4d08314b_ActionId">
    <vt:lpwstr>dffa400a-e7d8-4611-946d-b8b19e8ef09a</vt:lpwstr>
  </property>
  <property fmtid="{D5CDD505-2E9C-101B-9397-08002B2CF9AE}" pid="10" name="MSIP_Label_11067652-e594-4683-81e3-2cbf4d08314b_ContentBits">
    <vt:lpwstr>0</vt:lpwstr>
  </property>
</Properties>
</file>