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P\Downloads\TOR Afgoi\"/>
    </mc:Choice>
  </mc:AlternateContent>
  <xr:revisionPtr revIDLastSave="0" documentId="13_ncr:1_{10541847-4FA6-45FD-B23F-F95FE12B058E}" xr6:coauthVersionLast="47" xr6:coauthVersionMax="47" xr10:uidLastSave="{00000000-0000-0000-0000-000000000000}"/>
  <bookViews>
    <workbookView xWindow="-110" yWindow="-110" windowWidth="19420" windowHeight="10300" xr2:uid="{85857FE9-9271-457E-B478-4E5155E82A4E}"/>
  </bookViews>
  <sheets>
    <sheet name="Meat Market" sheetId="1" r:id="rId1"/>
    <sheet name="ELEVATED WATER TANK"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1" l="1"/>
  <c r="F31" i="1"/>
  <c r="F32" i="1"/>
  <c r="F33" i="1"/>
  <c r="F23" i="3"/>
  <c r="F21" i="3"/>
  <c r="F20" i="3"/>
  <c r="D19" i="3"/>
  <c r="F19" i="3" s="1"/>
  <c r="F15" i="3"/>
  <c r="F13" i="3"/>
  <c r="F11" i="3"/>
  <c r="F9" i="3"/>
  <c r="F8" i="3"/>
  <c r="F7" i="3"/>
  <c r="F3" i="3"/>
  <c r="F25" i="3" l="1"/>
  <c r="F72" i="1" s="1"/>
  <c r="F21" i="1" l="1"/>
  <c r="F68" i="1"/>
  <c r="F59" i="1"/>
  <c r="F60" i="1"/>
  <c r="F61" i="1"/>
  <c r="F58" i="1"/>
  <c r="F51" i="1"/>
  <c r="F43" i="1"/>
  <c r="F41" i="1"/>
  <c r="F20" i="1"/>
  <c r="F37" i="1"/>
  <c r="F52" i="1"/>
  <c r="F36" i="1"/>
  <c r="F35" i="1"/>
  <c r="F24" i="1"/>
  <c r="F22" i="1"/>
  <c r="F19" i="1"/>
  <c r="F18" i="1"/>
  <c r="F63" i="1" l="1"/>
  <c r="F73" i="1" s="1"/>
  <c r="F54" i="1"/>
  <c r="F71" i="1" s="1"/>
  <c r="F46" i="1"/>
  <c r="F69" i="1" s="1"/>
  <c r="F38" i="1"/>
  <c r="F70" i="1" s="1"/>
  <c r="F25" i="1"/>
  <c r="F67" i="1" s="1"/>
  <c r="F74" i="1" l="1"/>
</calcChain>
</file>

<file path=xl/sharedStrings.xml><?xml version="1.0" encoding="utf-8"?>
<sst xmlns="http://schemas.openxmlformats.org/spreadsheetml/2006/main" count="158" uniqueCount="118">
  <si>
    <t>Project</t>
  </si>
  <si>
    <t xml:space="preserve"> Elements </t>
  </si>
  <si>
    <t>Description</t>
  </si>
  <si>
    <t>Unit</t>
  </si>
  <si>
    <t>Qty</t>
  </si>
  <si>
    <t xml:space="preserve"> Rate $ </t>
  </si>
  <si>
    <t xml:space="preserve"> Amount $ </t>
  </si>
  <si>
    <t>A</t>
  </si>
  <si>
    <t>PRELIMINARIES</t>
  </si>
  <si>
    <t>Notes:</t>
  </si>
  <si>
    <t>All BoQ items shall be inclusive of all costs i.e. centering, vibrating, shuttering, jack posts, curing, etc. for concrete items.</t>
  </si>
  <si>
    <t xml:space="preserve">If no price has been stated against any item  hereunder, the item's price is considered to be inclusive in other rates despite an adjustment for bid comparison/evaluation purposes only will be made during the tender evaluation.  </t>
  </si>
  <si>
    <t xml:space="preserve"> Note </t>
  </si>
  <si>
    <t>The Tenderer shall read, understand  and acquaint himself with the requirements in the Conditions of Contract, Instructions to Tenderers, Bidding Data, Bid Form, Appendix to Tender and Preamble notes. It is the Tenderer's responsibility to see that his price includes for complying with all the above requirements whether specifically referred to in this bills of quantities or otherwise.</t>
  </si>
  <si>
    <t>The Tenderer is required to visit the site of the proposed work, as it is his responsibility to ascertain the conditions governing access to the site, the external working space, storage area and any other information he may find necessary before he can tender for the work.</t>
  </si>
  <si>
    <t>Cost and expenses in connection with any other preliminary item which is not listed below, but is necessary for the due completion of works, is deemed to be included in the tender rates.</t>
  </si>
  <si>
    <t>The contractor shall be responsible for any loss or damage to the works, existing structures, adjoining structures and unfixed materials.</t>
  </si>
  <si>
    <t xml:space="preserve">The contractor shall be responsible for hoisting of all materials to any given height of the building. </t>
  </si>
  <si>
    <t>Fixed Charges</t>
  </si>
  <si>
    <t xml:space="preserve"> </t>
  </si>
  <si>
    <t>B</t>
  </si>
  <si>
    <t>BUTCHER SHOPS</t>
  </si>
  <si>
    <t xml:space="preserve">Before doing any activities in the butcher shops first Carefully dismantle and remove existing CHS Rails and Hooks in all Butcher shops. This has to be provisionally routed out. All to engineers instructions. </t>
  </si>
  <si>
    <t>LS</t>
  </si>
  <si>
    <r>
      <t>M</t>
    </r>
    <r>
      <rPr>
        <vertAlign val="superscript"/>
        <sz val="11"/>
        <color rgb="FF000000"/>
        <rFont val="Arial Narrow"/>
        <family val="2"/>
      </rPr>
      <t>2</t>
    </r>
  </si>
  <si>
    <t xml:space="preserve">Supply and installation of 2.5cm thick Granite Countertop for the butcher table in all shops. Properly fix on top of the existing concrete bucher tables. The color of the countertop should be white. This includes 5 cm screed </t>
  </si>
  <si>
    <t>Hanging Structure (Rails and Hooks):</t>
  </si>
  <si>
    <t xml:space="preserve">Install 3-inch GI CHS Heavy (Class C) "with Red Mark" in butcher shops as hanging rails, including fixing the pipes into concrete columns with 10 x 10 cm plates secured by 4 screws and welding, and supplying 200 pieces of stainless steel meat hooks. </t>
  </si>
  <si>
    <t>mL</t>
  </si>
  <si>
    <t>Supply, install  and test stainless steel wash basin at the back side in all butcher shops with masonary blocks support. This includes connection to domestic cold  water supply  and drainage network and all fittings and  works required to complete the work. Properly fixed to the wall. All To supervision engineer approval.</t>
  </si>
  <si>
    <t>No</t>
  </si>
  <si>
    <t xml:space="preserve"> TOTAL FOR (BUTCHER SHOPS) </t>
  </si>
  <si>
    <t>C</t>
  </si>
  <si>
    <t xml:space="preserve">FLOORING </t>
  </si>
  <si>
    <t>Clear and remove all blockages from the existing drainage system. Increase the depth and correct the gradient slope to ensure smooth water flow, subject to the engineer's approval.</t>
  </si>
  <si>
    <t xml:space="preserve">TILLING </t>
  </si>
  <si>
    <t>The rate shall include the preparation of surfaces under tiles, incorporating a 5 cm screed, slope, finished to falls and cross falls. It also covers the use of special tile pieces for edges, tile surface finishing, plastic spacers, grouting, pointing, cleaning, and all other incidentals as per the engineer's requirements.</t>
  </si>
  <si>
    <t>Supply and install 25x40 cm tiles in the drainage channel of the market, ensuring they are laid professionally and aligned to facilitate optimal water drainage within the channel, subject to the Engineer's approval.</t>
  </si>
  <si>
    <t>Supply and install 25x40 cm tiles for walls and butcher tables of the meat market hall, ensuring they are laid professionally and aligned. Subject to the Engineer's approval.</t>
  </si>
  <si>
    <t xml:space="preserve"> TOTAL FOR (FLOORING ) </t>
  </si>
  <si>
    <t>D</t>
  </si>
  <si>
    <t xml:space="preserve">WESTMANAGEMENT </t>
  </si>
  <si>
    <t xml:space="preserve"> TOTAL FOR (WESTMANAGEMENT ) </t>
  </si>
  <si>
    <t>E</t>
  </si>
  <si>
    <t>FINISHING WORKS</t>
  </si>
  <si>
    <t>Painting</t>
  </si>
  <si>
    <t>Before applying the paint, thoroughly sand the existing surfaces layer with sandpaper to create an optimal condition for paint application. This process includes removing loose paint and contaminants, ensuring thorough cleaning, and verifying that the surface meets necessary standards for proper paint adhesion.</t>
  </si>
  <si>
    <t>Prepare and apply three coats of first quality silk vinyl emulsion paint on all walls, columns, and beams in both sections of the market.</t>
  </si>
  <si>
    <t xml:space="preserve"> TOTAL FOR (FINISHING WORKS) </t>
  </si>
  <si>
    <t>F</t>
  </si>
  <si>
    <t>COLD STORAGE FACILITIES</t>
  </si>
  <si>
    <t>Supply and install 2 door (sliding) glass top freezer (white color)  - minimum 350 litres including necessary accessories wall mounted extension sockets,  protection wooden framework, etc</t>
  </si>
  <si>
    <t xml:space="preserve"> TOTAL FOR (COLD STORAGE FACILITIES) </t>
  </si>
  <si>
    <t xml:space="preserve">SUMMARY </t>
  </si>
  <si>
    <t>ELEMENTS</t>
  </si>
  <si>
    <t xml:space="preserve">DESCRIPTION </t>
  </si>
  <si>
    <t xml:space="preserve"> AMOUNT </t>
  </si>
  <si>
    <t>M2</t>
  </si>
  <si>
    <t>Rehabilitation of Meat Market in AFGOI</t>
  </si>
  <si>
    <t>Total Price -</t>
  </si>
  <si>
    <t>ROOF STRUCTURE</t>
  </si>
  <si>
    <t xml:space="preserve">West Collection </t>
  </si>
  <si>
    <t>Dismantling of the damaged roof structure, sorting and salvaging all sound timber for re-use, and disposing of unusable materials.</t>
  </si>
  <si>
    <t>Supply and fix new 28 Gauge first-class CGI/iron sheet (Bacweyne) on 80x40mm timber purlins, attached to 150x50 mm timber trusses and rafters, ensuring a minimum clear height of 3.5 meters from the floor level to the underside of the tie-beams. Ensure that the sheets are superposed with a 200 mm overlap. Provide 150x 50mm timber planks as tie beams for all trusses and 200x 20mm fascia boards. Ensure proper connection. Install rainwater gutters around the new roof. All works to engineer's approval.</t>
  </si>
  <si>
    <t>ls</t>
  </si>
  <si>
    <t>Fabrication, supply, and installation of mild steel protective railing / expanded metal mesh screens to secure the perimeter openings between the top of the wall and the underside of the roof structure, including primer and two coats of anti-corrosive paint, all to engineer's approval.</t>
  </si>
  <si>
    <t xml:space="preserve"> TOTAL FOR (ROOF ) </t>
  </si>
  <si>
    <t>Construct a single-course concrete block kerb/plinth beam (approximately 150–200 mm high) across the counter openings, plastered and finished with a smooth cement-sand mortar (1:4) to prevent wastewater entry. Supply materials, fabricate, and install heavy-duty  galvanized steel sheet doors fitted on top of the concrete kerb, complete with frames, durable hinges, and secure locking mechanisms (hasp and staple for padlocks), all to engineer's approval.</t>
  </si>
  <si>
    <t>Supply, lay, and joint 50 mm diameter heavy-duty PVC waste pipes from the newly installed wall sinks, connecting them into a main 110 mm diameter PVC drain pipe. The main pipe must be laid to a minimum slope of 1:50 along the wall, securely fixed with heavy-duty pipe clips/brackets at 1-meter intervals, and directed to discharge into an external grease trap/inspection chamber. Include all necessary PVC fittings (bends, tees, cleanouts, and unions) and connection accessories, all to engineer's approval.</t>
  </si>
  <si>
    <t>lm</t>
  </si>
  <si>
    <t>Provide materials and apply a 15–20 mm thick cement-sand plaster (mix ratio 1:4) to all required internal and external wall surfaces and 33 structural columns. The work includes surface preparation, hacking of concrete surfaces where needed to ensure proper bonding, wetting, applying a smooth wood-float or steel-trowel finish, and proper water curing for a minimum of 7 days, all to engineer's approval</t>
  </si>
  <si>
    <t>Protective Masonry Structure</t>
  </si>
  <si>
    <t>Construct a three-sided protective housing booth around the freezer position using 150 mm solid concrete blocks bedded and jointed in cement-sand mortar (1:3). Provide a sloped protective cover roof over the top of the booth fabricated from a light timber framework lined with galvanized iron sheeting to shield the appliance from debris. Internal and external masonry surfaces must be plastered smooth with cement-sand mortar (1:4) and finished with ceramic tiles to match the surrounding counters, ensuring a minimum 150 mm air gap is maintained at the rear and sides for ventilation, to engineer's approval.</t>
  </si>
  <si>
    <t>Electrical Works</t>
  </si>
  <si>
    <t>Supply and install a surface-mounted 13A twin extension socket outlet housed in a weatherproof (IP65) enclosure at the freezer station. The socket must be wired back to the distribution board using 2.5 mm 3-core PVC-insulated copper cables enclosed in protective, surface-mounted PVC conduits. Provide and connect a dedicated 16A automatic voltage surge protector (fridge guard) for appliance safety, all to engineer's approval</t>
  </si>
  <si>
    <t>ROOFING WORK</t>
  </si>
  <si>
    <t>Rehabilitate the existing double-leaf metal mesh security doors by scraping off old paint, wire-brushing to remove rust, executing necessary welding repairs to the frame, mesh, hinges, and locking mechanism, and applying one coat of anti-corrosive red oxide primer followed by two coats of high-gloss outdoor oil paint, all to engineer's approval.</t>
  </si>
  <si>
    <t xml:space="preserve">GENERAL EXPENSES FOR THE PROJECT </t>
  </si>
  <si>
    <t xml:space="preserve">EXCAVATION AND EARTHWORKS </t>
  </si>
  <si>
    <t>Excavation in any kind of soil, rock..etc., starting at natural levels, including all necessary tools,, removal of surplus materials from site to an approved dumping area,complete as per specifications. Trench depths not exceeding 0.80 M from the existing ground level and 1.5m for concrete footing or as per Geotechnical report</t>
  </si>
  <si>
    <t>CONCREATE WORK FOR SUBSTRUCTURE &amp; SUPERSTRUCTURE</t>
  </si>
  <si>
    <t>Supply and construct Plain cast in place concrete "C15", 150 kg/cm2 cube compressive strength at 28 days, with ordinary portland cement below footing and Floor slab and the price include all necessary formwork, complete as per specifications &amp; Thickness as shown on drawings and specifications.</t>
  </si>
  <si>
    <t>Footing</t>
  </si>
  <si>
    <t>for Columns and short columns</t>
  </si>
  <si>
    <t>Slab</t>
  </si>
  <si>
    <t>PLASTER WORK</t>
  </si>
  <si>
    <t xml:space="preserve">Exterior walls  20mm thick mortar ratio 1:4  cement and sand plastering </t>
  </si>
  <si>
    <t>PAINTING WORK</t>
  </si>
  <si>
    <t xml:space="preserve"> Supply and  paint on plastered Exterior walls composed of two coats of perimer and 2 coats of Accrylic paint ( colors and brands as directed by the consulting engineer). </t>
  </si>
  <si>
    <t>WATER TANK</t>
  </si>
  <si>
    <t>Pcs</t>
  </si>
  <si>
    <t>WATER DISTRIBUTION</t>
  </si>
  <si>
    <t>A)</t>
  </si>
  <si>
    <t>EXTERNAL WATER DISTRIBUTION FROM THE TANK TO THE BUILDINGS</t>
  </si>
  <si>
    <t>Contractor must allow in their pipework prices for all the couplings, connectors, unions, nipples, sockets, endcaps, bridges, expansion loops, jointing materials etc. as required in the  running lengths of pipework and also where necessary, for pipe fixing clips, collars, holderbats
plugged and screwed, and pipe sleeves through structural members.</t>
  </si>
  <si>
    <t>A1)</t>
  </si>
  <si>
    <t xml:space="preserve">2 inch  diameter Upvc supply pipe </t>
  </si>
  <si>
    <t>L.M</t>
  </si>
  <si>
    <t>A2)</t>
  </si>
  <si>
    <t xml:space="preserve">1.5 inch  diameter Upvc supply pipe </t>
  </si>
  <si>
    <t>A3)</t>
  </si>
  <si>
    <t xml:space="preserve">1.0 inch  diameter Upvc supply pipe </t>
  </si>
  <si>
    <t>B)</t>
  </si>
  <si>
    <t>GATE VALVES</t>
  </si>
  <si>
    <t>B1)</t>
  </si>
  <si>
    <t>25 mm diameter high pressure screw- down fullway non-rising stem, solid wedge disc "Pegler" gate valve with wheel head and joints to steel tubing complete with matching diameter GMS union.</t>
  </si>
  <si>
    <t>No.</t>
  </si>
  <si>
    <t>TOTAL</t>
  </si>
  <si>
    <t>G</t>
  </si>
  <si>
    <t>ELEVATED WATER TANK</t>
  </si>
  <si>
    <t>Supply and install 20x20cm slip-resistant tiles, ensuring they are laid professionally and with proper water drainage on the floors of halls of the market, subject to the Engineer's approval.</t>
  </si>
  <si>
    <t>2.1.8.Rehabilitate and construct rural market facilities to improve physical access and support market functions.</t>
  </si>
  <si>
    <t>4Cubic meter fiberglass Water tank</t>
  </si>
  <si>
    <t>BOQ 1</t>
  </si>
  <si>
    <r>
      <t>Supply and construct Reinforced cast in place concrete "ready mix concrete with compressive strength 210 kg/cm</t>
    </r>
    <r>
      <rPr>
        <vertAlign val="superscript"/>
        <sz val="10"/>
        <rFont val="Times New Roman"/>
        <family val="1"/>
      </rPr>
      <t>2</t>
    </r>
    <r>
      <rPr>
        <sz val="10"/>
        <rFont val="Times New Roman"/>
        <family val="1"/>
      </rPr>
      <t xml:space="preserve"> at 28 days (for Foundation, Lintels and Grade Beams) and cast in place concrete "ready mix concrete with compressive strength 250 kg/cm2 at 28 days  (Slabs, Beams, Columns and Walls)   ,with ordinary portland cement including steel reinforcement grade 60 (420N/mm2) including  bending, hooks, tying wires, spacers and concrete placing&amp; casting, formwork &amp;supports, reproping, shuttering, vibration, curing, testing complete as per drawings and specifications</t>
    </r>
  </si>
  <si>
    <r>
      <t>M</t>
    </r>
    <r>
      <rPr>
        <vertAlign val="superscript"/>
        <sz val="10"/>
        <color rgb="FF000000"/>
        <rFont val="Times New Roman"/>
        <family val="1"/>
      </rPr>
      <t>3</t>
    </r>
  </si>
  <si>
    <r>
      <t>M</t>
    </r>
    <r>
      <rPr>
        <vertAlign val="superscript"/>
        <sz val="10"/>
        <rFont val="Times New Roman"/>
        <family val="1"/>
      </rPr>
      <t>3</t>
    </r>
  </si>
  <si>
    <r>
      <t>M</t>
    </r>
    <r>
      <rPr>
        <vertAlign val="superscript"/>
        <sz val="10"/>
        <color rgb="FF000000"/>
        <rFont val="Times New Roman"/>
        <family val="1"/>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</si>
</sst>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_-[$$-409]* #,##0.00_ ;_-[$$-409]* \-#,##0.00\ ;_-[$$-409]* &quot;-&quot;??_ ;_-@_ "/>
    <numFmt numFmtId="165" formatCode="#,##0.0"/>
    <numFmt numFmtId="166" formatCode="&quot; &quot;[$$-409]* #,##0.00&quot; &quot;;&quot; &quot;[$$-409]* &quot;-&quot;#,##0.00&quot; &quot;;&quot; &quot;[$$-409]* &quot;-&quot;??&quot; &quot;"/>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Arial"/>
      <family val="2"/>
    </font>
    <font>
      <b/>
      <sz val="11"/>
      <color rgb="FF000000"/>
      <name val="Arial Narrow"/>
      <family val="2"/>
    </font>
    <font>
      <b/>
      <sz val="11"/>
      <color rgb="FFFF0000"/>
      <name val="Arial Narrow"/>
      <family val="2"/>
    </font>
    <font>
      <b/>
      <sz val="14"/>
      <color rgb="FFFF0000"/>
      <name val="Arial Narrow"/>
      <family val="2"/>
    </font>
    <font>
      <b/>
      <sz val="11"/>
      <color rgb="FF000000"/>
      <name val="Times New Roman"/>
      <family val="1"/>
    </font>
    <font>
      <b/>
      <sz val="12"/>
      <color rgb="FF000000"/>
      <name val="Arial Narrow"/>
      <family val="2"/>
    </font>
    <font>
      <sz val="11"/>
      <color rgb="FF000000"/>
      <name val="Times New Roman"/>
      <family val="1"/>
    </font>
    <font>
      <b/>
      <u/>
      <sz val="11"/>
      <color rgb="FF000000"/>
      <name val="Times New Roman"/>
      <family val="1"/>
    </font>
    <font>
      <sz val="11"/>
      <color rgb="FF000000"/>
      <name val="Arial"/>
      <family val="2"/>
    </font>
    <font>
      <sz val="11"/>
      <color theme="1"/>
      <name val="Arial"/>
      <family val="2"/>
    </font>
    <font>
      <sz val="11"/>
      <color rgb="FF000000"/>
      <name val="Arial Narrow"/>
      <family val="2"/>
    </font>
    <font>
      <vertAlign val="superscript"/>
      <sz val="11"/>
      <color rgb="FF000000"/>
      <name val="Arial Narrow"/>
      <family val="2"/>
    </font>
    <font>
      <b/>
      <i/>
      <u/>
      <sz val="11"/>
      <color theme="1"/>
      <name val="Arial"/>
      <family val="2"/>
    </font>
    <font>
      <sz val="11"/>
      <color theme="1"/>
      <name val="Times New Roman"/>
      <family val="1"/>
    </font>
    <font>
      <b/>
      <sz val="11"/>
      <color theme="1"/>
      <name val="Times New Roman"/>
      <family val="1"/>
    </font>
    <font>
      <b/>
      <sz val="16"/>
      <color rgb="FF000000"/>
      <name val="Times New Roman"/>
      <family val="1"/>
    </font>
    <font>
      <b/>
      <sz val="14"/>
      <color rgb="FF000000"/>
      <name val="Times New Roman"/>
      <family val="1"/>
    </font>
    <font>
      <b/>
      <sz val="12"/>
      <color rgb="FF000000"/>
      <name val="Times New Roman"/>
      <family val="1"/>
    </font>
    <font>
      <sz val="12"/>
      <color rgb="FF000000"/>
      <name val="Times New Roman"/>
      <family val="1"/>
    </font>
    <font>
      <b/>
      <sz val="16"/>
      <color rgb="FF000000"/>
      <name val="Arial Narrow"/>
      <family val="2"/>
    </font>
    <font>
      <sz val="10"/>
      <name val="Arial"/>
      <family val="2"/>
    </font>
    <font>
      <sz val="12"/>
      <name val="Times New Roman"/>
      <family val="1"/>
    </font>
    <font>
      <sz val="12"/>
      <color theme="1"/>
      <name val="Arial Narrow"/>
      <family val="2"/>
    </font>
    <font>
      <sz val="8"/>
      <name val="Calibri"/>
      <family val="2"/>
      <scheme val="minor"/>
    </font>
    <font>
      <sz val="12"/>
      <color theme="1"/>
      <name val="Calibri"/>
      <family val="2"/>
      <scheme val="minor"/>
    </font>
    <font>
      <b/>
      <i/>
      <u/>
      <sz val="11"/>
      <color theme="1"/>
      <name val="Times New Roman"/>
      <family val="1"/>
    </font>
    <font>
      <sz val="10"/>
      <name val="Times New Roman"/>
      <family val="1"/>
    </font>
    <font>
      <vertAlign val="superscript"/>
      <sz val="10"/>
      <name val="Times New Roman"/>
      <family val="1"/>
    </font>
    <font>
      <b/>
      <sz val="12"/>
      <name val="Times New Roman"/>
      <family val="1"/>
    </font>
    <font>
      <b/>
      <u/>
      <sz val="12"/>
      <name val="Times New Roman"/>
      <family val="1"/>
    </font>
    <font>
      <sz val="10"/>
      <color rgb="FF000000"/>
      <name val="Times New Roman"/>
      <family val="1"/>
    </font>
    <font>
      <vertAlign val="superscript"/>
      <sz val="10"/>
      <color rgb="FF000000"/>
      <name val="Times New Roman"/>
      <family val="1"/>
    </font>
    <font>
      <b/>
      <u/>
      <sz val="10"/>
      <name val="Times New Roman"/>
      <family val="1"/>
    </font>
    <font>
      <sz val="11"/>
      <name val="Times New Roman"/>
      <family val="1"/>
    </font>
    <font>
      <b/>
      <u/>
      <sz val="14"/>
      <color indexed="8"/>
      <name val="Times New Roman"/>
      <family val="1"/>
    </font>
    <font>
      <b/>
      <sz val="12"/>
      <color indexed="8"/>
      <name val="Times New Roman"/>
      <family val="1"/>
    </font>
    <font>
      <sz val="12"/>
      <color indexed="8"/>
      <name val="Times New Roman"/>
      <family val="1"/>
    </font>
    <font>
      <sz val="10"/>
      <color theme="1"/>
      <name val="Times New Roman"/>
      <family val="1"/>
    </font>
    <font>
      <i/>
      <sz val="10"/>
      <color indexed="8"/>
      <name val="Times New Roman"/>
      <family val="1"/>
    </font>
    <font>
      <sz val="10"/>
      <color indexed="8"/>
      <name val="Times New Roman"/>
      <family val="1"/>
    </font>
    <font>
      <b/>
      <sz val="10"/>
      <color indexed="8"/>
      <name val="Times New Roman"/>
      <family val="1"/>
    </font>
  </fonts>
  <fills count="11">
    <fill>
      <patternFill patternType="none"/>
    </fill>
    <fill>
      <patternFill patternType="gray125"/>
    </fill>
    <fill>
      <patternFill patternType="solid">
        <fgColor rgb="FFC1F0C8"/>
        <bgColor indexed="64"/>
      </patternFill>
    </fill>
    <fill>
      <patternFill patternType="solid">
        <fgColor rgb="FF44B3E1"/>
        <bgColor indexed="64"/>
      </patternFill>
    </fill>
    <fill>
      <patternFill patternType="solid">
        <fgColor rgb="FFA6A6A6"/>
        <bgColor indexed="64"/>
      </patternFill>
    </fill>
    <fill>
      <patternFill patternType="solid">
        <fgColor rgb="FF92D050"/>
        <bgColor indexed="64"/>
      </patternFill>
    </fill>
    <fill>
      <patternFill patternType="solid">
        <fgColor rgb="FF00B0F0"/>
        <bgColor indexed="64"/>
      </patternFill>
    </fill>
    <fill>
      <patternFill patternType="solid">
        <fgColor theme="6" tint="-0.249977111117893"/>
        <bgColor indexed="64"/>
      </patternFill>
    </fill>
    <fill>
      <patternFill patternType="solid">
        <fgColor theme="0"/>
        <bgColor indexed="64"/>
      </patternFill>
    </fill>
    <fill>
      <patternFill patternType="solid">
        <fgColor indexed="9"/>
        <bgColor auto="1"/>
      </patternFill>
    </fill>
    <fill>
      <patternFill patternType="solid">
        <fgColor theme="5" tint="-0.249977111117893"/>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bottom style="thin">
        <color indexed="64"/>
      </bottom>
      <diagonal/>
    </border>
    <border>
      <left style="medium">
        <color indexed="64"/>
      </left>
      <right/>
      <top/>
      <bottom style="thin">
        <color indexed="64"/>
      </bottom>
      <diagonal/>
    </border>
    <border>
      <left/>
      <right/>
      <top/>
      <bottom style="thin">
        <color indexed="64"/>
      </bottom>
      <diagonal/>
    </border>
  </borders>
  <cellStyleXfs count="7">
    <xf numFmtId="0" fontId="0" fillId="0" borderId="0"/>
    <xf numFmtId="44" fontId="1" fillId="0" borderId="0" applyFont="0" applyFill="0" applyBorder="0" applyAlignment="0" applyProtection="0"/>
    <xf numFmtId="0" fontId="23" fillId="0" borderId="0"/>
    <xf numFmtId="0" fontId="23" fillId="0" borderId="0"/>
    <xf numFmtId="14" fontId="24" fillId="0" borderId="0"/>
    <xf numFmtId="0" fontId="25" fillId="0" borderId="0"/>
    <xf numFmtId="0" fontId="25" fillId="0" borderId="0"/>
  </cellStyleXfs>
  <cellXfs count="164">
    <xf numFmtId="0" fontId="0" fillId="0" borderId="0" xfId="0"/>
    <xf numFmtId="0" fontId="3" fillId="0" borderId="1" xfId="0" applyFont="1" applyBorder="1" applyAlignment="1">
      <alignment vertical="center" wrapText="1"/>
    </xf>
    <xf numFmtId="0" fontId="5" fillId="0" borderId="4" xfId="0" applyFont="1" applyBorder="1" applyAlignment="1">
      <alignment vertical="center" wrapText="1"/>
    </xf>
    <xf numFmtId="0" fontId="4" fillId="0" borderId="4" xfId="0" applyFont="1" applyBorder="1" applyAlignment="1">
      <alignment horizontal="center" vertical="center" wrapText="1"/>
    </xf>
    <xf numFmtId="0" fontId="6" fillId="2" borderId="7" xfId="0" applyFont="1" applyFill="1" applyBorder="1" applyAlignment="1">
      <alignment vertical="center"/>
    </xf>
    <xf numFmtId="0" fontId="4" fillId="0" borderId="9" xfId="0" applyFont="1" applyBorder="1" applyAlignment="1">
      <alignment horizontal="center" vertical="center"/>
    </xf>
    <xf numFmtId="0" fontId="7" fillId="3" borderId="11" xfId="0" applyFont="1" applyFill="1" applyBorder="1" applyAlignment="1">
      <alignment vertical="center" wrapText="1"/>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2" xfId="0" applyFont="1" applyFill="1" applyBorder="1" applyAlignment="1">
      <alignment vertical="center" wrapText="1"/>
    </xf>
    <xf numFmtId="0" fontId="9" fillId="0" borderId="11" xfId="0" applyFont="1" applyBorder="1" applyAlignment="1">
      <alignment horizontal="center" vertical="center"/>
    </xf>
    <xf numFmtId="0" fontId="10" fillId="0" borderId="12" xfId="0" applyFont="1" applyBorder="1" applyAlignment="1">
      <alignment vertical="center" wrapText="1"/>
    </xf>
    <xf numFmtId="0" fontId="9" fillId="0" borderId="12" xfId="0" applyFont="1" applyBorder="1" applyAlignment="1">
      <alignment horizontal="center" vertical="center"/>
    </xf>
    <xf numFmtId="0" fontId="9" fillId="0" borderId="12" xfId="0" applyFont="1" applyBorder="1" applyAlignment="1">
      <alignment horizontal="center" vertical="center" wrapText="1"/>
    </xf>
    <xf numFmtId="0" fontId="9" fillId="0" borderId="12" xfId="0" applyFont="1" applyBorder="1" applyAlignment="1">
      <alignment vertical="center" wrapText="1"/>
    </xf>
    <xf numFmtId="0" fontId="7" fillId="0" borderId="11" xfId="0" applyFont="1" applyBorder="1" applyAlignment="1">
      <alignment horizontal="center" vertical="center"/>
    </xf>
    <xf numFmtId="0" fontId="10" fillId="0" borderId="12" xfId="0" applyFont="1" applyBorder="1" applyAlignment="1">
      <alignment vertical="center"/>
    </xf>
    <xf numFmtId="0" fontId="7" fillId="0" borderId="12" xfId="0" applyFont="1" applyBorder="1" applyAlignment="1">
      <alignment horizontal="center" vertical="center"/>
    </xf>
    <xf numFmtId="0" fontId="7" fillId="0" borderId="12" xfId="0" applyFont="1" applyBorder="1" applyAlignment="1">
      <alignment vertical="center"/>
    </xf>
    <xf numFmtId="0" fontId="9" fillId="0" borderId="12" xfId="0" applyFont="1" applyBorder="1" applyAlignment="1">
      <alignment vertical="center"/>
    </xf>
    <xf numFmtId="0" fontId="0" fillId="0" borderId="0" xfId="0" applyAlignment="1">
      <alignment vertical="center"/>
    </xf>
    <xf numFmtId="0" fontId="4" fillId="0" borderId="0" xfId="0" applyFont="1" applyAlignment="1">
      <alignment vertical="center"/>
    </xf>
    <xf numFmtId="0" fontId="4" fillId="4" borderId="8" xfId="0" applyFont="1" applyFill="1" applyBorder="1" applyAlignment="1">
      <alignment horizontal="right" vertical="center"/>
    </xf>
    <xf numFmtId="0" fontId="4" fillId="4" borderId="7" xfId="0" applyFont="1" applyFill="1" applyBorder="1" applyAlignment="1">
      <alignment horizontal="center" vertical="center"/>
    </xf>
    <xf numFmtId="0" fontId="4" fillId="4" borderId="10" xfId="0" applyFont="1" applyFill="1" applyBorder="1" applyAlignment="1">
      <alignment horizontal="right" vertical="center"/>
    </xf>
    <xf numFmtId="8" fontId="4" fillId="4" borderId="10" xfId="0" applyNumberFormat="1" applyFont="1" applyFill="1" applyBorder="1" applyAlignment="1">
      <alignment horizontal="center" vertical="center"/>
    </xf>
    <xf numFmtId="0" fontId="0" fillId="0" borderId="0" xfId="0" applyAlignment="1">
      <alignment vertical="center" wrapText="1"/>
    </xf>
    <xf numFmtId="0" fontId="7" fillId="3" borderId="13" xfId="0" applyFont="1" applyFill="1" applyBorder="1" applyAlignment="1">
      <alignment vertical="center" wrapText="1"/>
    </xf>
    <xf numFmtId="0" fontId="8" fillId="3" borderId="3" xfId="0" applyFont="1" applyFill="1" applyBorder="1" applyAlignment="1">
      <alignment vertical="center"/>
    </xf>
    <xf numFmtId="0" fontId="7" fillId="3" borderId="3" xfId="0" applyFont="1" applyFill="1" applyBorder="1" applyAlignment="1">
      <alignment horizontal="center" vertical="center"/>
    </xf>
    <xf numFmtId="0" fontId="7" fillId="3" borderId="3" xfId="0" applyFont="1" applyFill="1" applyBorder="1" applyAlignment="1">
      <alignment vertical="center" wrapText="1"/>
    </xf>
    <xf numFmtId="0" fontId="7" fillId="3" borderId="4" xfId="0" applyFont="1" applyFill="1" applyBorder="1" applyAlignment="1">
      <alignment vertical="center" wrapText="1"/>
    </xf>
    <xf numFmtId="0" fontId="13" fillId="0" borderId="10" xfId="0" applyFont="1" applyBorder="1" applyAlignment="1">
      <alignment horizontal="center" vertical="center"/>
    </xf>
    <xf numFmtId="0" fontId="13" fillId="0" borderId="9" xfId="0" applyFont="1" applyBorder="1" applyAlignment="1">
      <alignment horizontal="right" vertical="center"/>
    </xf>
    <xf numFmtId="0" fontId="13" fillId="0" borderId="14" xfId="0" applyFont="1" applyBorder="1" applyAlignment="1">
      <alignment horizontal="center" vertical="center"/>
    </xf>
    <xf numFmtId="0" fontId="4" fillId="4" borderId="13" xfId="0" applyFont="1" applyFill="1" applyBorder="1" applyAlignment="1">
      <alignment horizontal="right" vertical="center"/>
    </xf>
    <xf numFmtId="0" fontId="9" fillId="0" borderId="10" xfId="0" applyFont="1" applyBorder="1" applyAlignment="1">
      <alignment vertical="center" wrapText="1"/>
    </xf>
    <xf numFmtId="0" fontId="16" fillId="0" borderId="10" xfId="0" applyFont="1" applyBorder="1" applyAlignment="1">
      <alignment vertical="center" wrapText="1"/>
    </xf>
    <xf numFmtId="0" fontId="9" fillId="0" borderId="10" xfId="0" applyFont="1" applyBorder="1" applyAlignment="1">
      <alignment horizontal="center" vertical="center" wrapText="1"/>
    </xf>
    <xf numFmtId="8" fontId="9" fillId="0" borderId="10" xfId="0" applyNumberFormat="1" applyFont="1" applyBorder="1" applyAlignment="1">
      <alignment horizontal="center" vertical="center" wrapText="1"/>
    </xf>
    <xf numFmtId="0" fontId="17" fillId="0" borderId="14" xfId="0" applyFont="1" applyBorder="1" applyAlignment="1">
      <alignment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right" vertical="center"/>
    </xf>
    <xf numFmtId="8" fontId="4" fillId="4" borderId="4" xfId="0" applyNumberFormat="1" applyFont="1" applyFill="1" applyBorder="1" applyAlignment="1">
      <alignment horizontal="center" vertical="center"/>
    </xf>
    <xf numFmtId="0" fontId="0" fillId="6" borderId="0" xfId="0" applyFill="1" applyAlignment="1">
      <alignment vertical="center"/>
    </xf>
    <xf numFmtId="0" fontId="8" fillId="3" borderId="17" xfId="0" applyFont="1" applyFill="1" applyBorder="1" applyAlignment="1">
      <alignment vertical="center"/>
    </xf>
    <xf numFmtId="0" fontId="0" fillId="0" borderId="16" xfId="0" applyBorder="1" applyAlignment="1">
      <alignment vertical="center"/>
    </xf>
    <xf numFmtId="0" fontId="16" fillId="0" borderId="16" xfId="0" applyFont="1" applyBorder="1" applyAlignment="1">
      <alignment vertical="center" wrapText="1"/>
    </xf>
    <xf numFmtId="44" fontId="0" fillId="0" borderId="16" xfId="1" applyFont="1" applyBorder="1" applyAlignment="1">
      <alignment vertical="center"/>
    </xf>
    <xf numFmtId="0" fontId="12" fillId="0" borderId="0" xfId="0" applyFont="1"/>
    <xf numFmtId="44" fontId="13" fillId="0" borderId="10" xfId="1" applyFont="1" applyBorder="1" applyAlignment="1">
      <alignment horizontal="center" vertical="center"/>
    </xf>
    <xf numFmtId="44" fontId="9" fillId="0" borderId="12" xfId="1" applyFont="1" applyBorder="1" applyAlignment="1">
      <alignment horizontal="center" vertical="center"/>
    </xf>
    <xf numFmtId="44" fontId="13" fillId="0" borderId="16" xfId="1" applyFont="1" applyBorder="1" applyAlignment="1">
      <alignment horizontal="center" vertical="center"/>
    </xf>
    <xf numFmtId="0" fontId="16" fillId="7" borderId="0" xfId="0" applyFont="1" applyFill="1" applyAlignment="1">
      <alignment vertical="center" wrapText="1"/>
    </xf>
    <xf numFmtId="0" fontId="0" fillId="7" borderId="0" xfId="0" applyFill="1" applyAlignment="1">
      <alignment vertical="center"/>
    </xf>
    <xf numFmtId="44" fontId="2" fillId="7" borderId="0" xfId="1" applyFont="1" applyFill="1" applyBorder="1" applyAlignment="1">
      <alignment vertical="center"/>
    </xf>
    <xf numFmtId="44" fontId="4" fillId="4" borderId="4" xfId="0" applyNumberFormat="1" applyFont="1" applyFill="1" applyBorder="1" applyAlignment="1">
      <alignment horizontal="center" vertical="center"/>
    </xf>
    <xf numFmtId="0" fontId="7" fillId="3" borderId="18" xfId="0" applyFont="1" applyFill="1" applyBorder="1" applyAlignment="1">
      <alignment vertical="center" wrapText="1"/>
    </xf>
    <xf numFmtId="0" fontId="7" fillId="3" borderId="17" xfId="0" applyFont="1" applyFill="1" applyBorder="1" applyAlignment="1">
      <alignment horizontal="center" vertical="center"/>
    </xf>
    <xf numFmtId="0" fontId="7" fillId="3" borderId="17" xfId="0" applyFont="1" applyFill="1" applyBorder="1" applyAlignment="1">
      <alignment vertical="center" wrapText="1"/>
    </xf>
    <xf numFmtId="0" fontId="7" fillId="3" borderId="19" xfId="0" applyFont="1" applyFill="1" applyBorder="1" applyAlignment="1">
      <alignment vertical="center" wrapText="1"/>
    </xf>
    <xf numFmtId="0" fontId="7" fillId="0" borderId="16" xfId="0" applyFont="1" applyBorder="1" applyAlignment="1">
      <alignment vertical="center" wrapText="1"/>
    </xf>
    <xf numFmtId="0" fontId="8" fillId="0" borderId="16" xfId="0" applyFont="1" applyBorder="1" applyAlignment="1">
      <alignment vertical="center"/>
    </xf>
    <xf numFmtId="0" fontId="7" fillId="0" borderId="16" xfId="0" applyFont="1" applyBorder="1" applyAlignment="1">
      <alignment horizontal="center" vertical="center"/>
    </xf>
    <xf numFmtId="0" fontId="9" fillId="0" borderId="16" xfId="0" applyFont="1" applyBorder="1" applyAlignment="1">
      <alignment horizontal="center" vertical="center"/>
    </xf>
    <xf numFmtId="44" fontId="9" fillId="0" borderId="16" xfId="1" applyFont="1" applyFill="1" applyBorder="1" applyAlignment="1">
      <alignment vertical="center" wrapText="1"/>
    </xf>
    <xf numFmtId="0" fontId="16" fillId="0" borderId="16" xfId="0" applyFont="1" applyBorder="1" applyAlignment="1">
      <alignment horizontal="center" vertical="center"/>
    </xf>
    <xf numFmtId="0" fontId="12" fillId="0" borderId="16" xfId="0" applyFont="1" applyBorder="1" applyAlignment="1">
      <alignment vertical="center" wrapText="1"/>
    </xf>
    <xf numFmtId="0" fontId="13" fillId="0" borderId="16" xfId="0" applyFont="1" applyBorder="1" applyAlignment="1">
      <alignment horizontal="center" vertical="center"/>
    </xf>
    <xf numFmtId="0" fontId="9" fillId="0" borderId="16" xfId="0" applyFont="1" applyBorder="1" applyAlignment="1">
      <alignment horizontal="center" vertical="center" wrapText="1"/>
    </xf>
    <xf numFmtId="8" fontId="9" fillId="0" borderId="16" xfId="0" applyNumberFormat="1" applyFont="1" applyBorder="1" applyAlignment="1">
      <alignment horizontal="center" vertical="center" wrapText="1"/>
    </xf>
    <xf numFmtId="0" fontId="4" fillId="0" borderId="6" xfId="0" applyFont="1" applyBorder="1" applyAlignment="1">
      <alignment horizontal="center" vertical="center"/>
    </xf>
    <xf numFmtId="0" fontId="15" fillId="0" borderId="14" xfId="0" applyFont="1" applyBorder="1" applyAlignment="1">
      <alignment vertical="center" wrapText="1"/>
    </xf>
    <xf numFmtId="0" fontId="4" fillId="0" borderId="16" xfId="0" applyFont="1" applyBorder="1" applyAlignment="1">
      <alignment horizontal="center" vertical="center"/>
    </xf>
    <xf numFmtId="0" fontId="13" fillId="0" borderId="16" xfId="0" applyFont="1" applyBorder="1" applyAlignment="1">
      <alignment horizontal="right" vertical="center"/>
    </xf>
    <xf numFmtId="44" fontId="9" fillId="0" borderId="16" xfId="1" applyFont="1" applyBorder="1" applyAlignment="1">
      <alignment horizontal="center" vertical="center"/>
    </xf>
    <xf numFmtId="0" fontId="11" fillId="0" borderId="16" xfId="0" applyFont="1" applyBorder="1" applyAlignment="1">
      <alignment horizontal="right" vertical="center"/>
    </xf>
    <xf numFmtId="0" fontId="11" fillId="0" borderId="16" xfId="0" applyFont="1" applyBorder="1" applyAlignment="1">
      <alignment horizontal="center" vertical="center"/>
    </xf>
    <xf numFmtId="44" fontId="11" fillId="0" borderId="16" xfId="1" applyFont="1" applyBorder="1" applyAlignment="1">
      <alignment horizontal="center" vertical="center"/>
    </xf>
    <xf numFmtId="0" fontId="0" fillId="0" borderId="16" xfId="0" applyBorder="1"/>
    <xf numFmtId="44" fontId="9" fillId="0" borderId="16" xfId="1" applyFont="1" applyBorder="1" applyAlignment="1">
      <alignment vertical="center"/>
    </xf>
    <xf numFmtId="0" fontId="21" fillId="0" borderId="16" xfId="0" applyFont="1" applyBorder="1" applyAlignment="1">
      <alignment vertical="center" wrapText="1"/>
    </xf>
    <xf numFmtId="0" fontId="16" fillId="0" borderId="14" xfId="0" applyFont="1" applyBorder="1" applyAlignment="1">
      <alignment vertical="center" wrapText="1"/>
    </xf>
    <xf numFmtId="0" fontId="9" fillId="0" borderId="16" xfId="0" applyFont="1" applyBorder="1" applyAlignment="1">
      <alignment vertical="center" wrapText="1"/>
    </xf>
    <xf numFmtId="0" fontId="20" fillId="3" borderId="3" xfId="0" applyFont="1" applyFill="1" applyBorder="1" applyAlignment="1">
      <alignment vertical="center"/>
    </xf>
    <xf numFmtId="0" fontId="28" fillId="0" borderId="10" xfId="0" applyFont="1" applyBorder="1" applyAlignment="1">
      <alignment vertical="center" wrapText="1"/>
    </xf>
    <xf numFmtId="0" fontId="7" fillId="4" borderId="10" xfId="0" applyFont="1" applyFill="1" applyBorder="1" applyAlignment="1">
      <alignment horizontal="right" vertical="center"/>
    </xf>
    <xf numFmtId="0" fontId="20" fillId="3" borderId="17" xfId="0" applyFont="1" applyFill="1" applyBorder="1" applyAlignment="1">
      <alignment vertical="center"/>
    </xf>
    <xf numFmtId="0" fontId="20" fillId="3" borderId="7" xfId="0" applyFont="1" applyFill="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0" fillId="0" borderId="16" xfId="0" applyFont="1" applyBorder="1" applyAlignment="1">
      <alignment vertical="center" wrapText="1"/>
    </xf>
    <xf numFmtId="44" fontId="20" fillId="0" borderId="16" xfId="0" applyNumberFormat="1" applyFont="1" applyBorder="1" applyAlignment="1">
      <alignment horizontal="center" vertical="center" wrapText="1"/>
    </xf>
    <xf numFmtId="0" fontId="21" fillId="0" borderId="16" xfId="0" applyFont="1" applyBorder="1" applyAlignment="1">
      <alignment horizontal="center" vertical="center" wrapText="1"/>
    </xf>
    <xf numFmtId="0" fontId="20" fillId="5" borderId="16" xfId="0" applyFont="1" applyFill="1" applyBorder="1" applyAlignment="1">
      <alignment vertical="center" wrapText="1"/>
    </xf>
    <xf numFmtId="0" fontId="19" fillId="5" borderId="16" xfId="0" applyFont="1" applyFill="1" applyBorder="1" applyAlignment="1">
      <alignment horizontal="right" vertical="center" wrapText="1"/>
    </xf>
    <xf numFmtId="0" fontId="13" fillId="5" borderId="16" xfId="0" applyFont="1" applyFill="1" applyBorder="1" applyAlignment="1">
      <alignment horizontal="center" vertical="center"/>
    </xf>
    <xf numFmtId="0" fontId="22" fillId="5" borderId="16" xfId="0" applyFont="1" applyFill="1" applyBorder="1" applyAlignment="1">
      <alignment horizontal="right" vertical="center"/>
    </xf>
    <xf numFmtId="44" fontId="19" fillId="5" borderId="16" xfId="0" applyNumberFormat="1" applyFont="1" applyFill="1" applyBorder="1" applyAlignment="1">
      <alignment horizontal="center" vertical="center" wrapText="1"/>
    </xf>
    <xf numFmtId="14" fontId="29" fillId="0" borderId="16" xfId="4" applyFont="1" applyBorder="1" applyAlignment="1">
      <alignment vertical="center" wrapText="1"/>
    </xf>
    <xf numFmtId="0" fontId="31" fillId="0" borderId="16" xfId="2" applyFont="1" applyBorder="1" applyAlignment="1">
      <alignment horizontal="center" vertical="center"/>
    </xf>
    <xf numFmtId="14" fontId="32" fillId="0" borderId="16" xfId="4" applyFont="1" applyBorder="1" applyAlignment="1">
      <alignment vertical="center" wrapText="1"/>
    </xf>
    <xf numFmtId="14" fontId="32" fillId="0" borderId="16" xfId="4" applyFont="1" applyBorder="1" applyAlignment="1">
      <alignment horizontal="center" vertical="center" wrapText="1"/>
    </xf>
    <xf numFmtId="0" fontId="29" fillId="0" borderId="16" xfId="2" applyFont="1" applyBorder="1" applyAlignment="1">
      <alignment horizontal="center" vertical="center"/>
    </xf>
    <xf numFmtId="4" fontId="29" fillId="0" borderId="16" xfId="2" applyNumberFormat="1" applyFont="1" applyBorder="1" applyAlignment="1">
      <alignment horizontal="center" vertical="center"/>
    </xf>
    <xf numFmtId="2" fontId="33" fillId="0" borderId="16" xfId="5" applyNumberFormat="1" applyFont="1" applyBorder="1" applyAlignment="1">
      <alignment horizontal="center" vertical="center" wrapText="1"/>
    </xf>
    <xf numFmtId="164" fontId="29" fillId="0" borderId="16" xfId="2" applyNumberFormat="1" applyFont="1" applyBorder="1" applyAlignment="1">
      <alignment horizontal="center" vertical="center"/>
    </xf>
    <xf numFmtId="164" fontId="29" fillId="0" borderId="16" xfId="2" applyNumberFormat="1" applyFont="1" applyBorder="1" applyAlignment="1">
      <alignment horizontal="center" vertical="center" wrapText="1"/>
    </xf>
    <xf numFmtId="14" fontId="29" fillId="0" borderId="16" xfId="4" applyFont="1" applyBorder="1" applyAlignment="1">
      <alignment horizontal="center" vertical="center" wrapText="1"/>
    </xf>
    <xf numFmtId="14" fontId="36" fillId="0" borderId="16" xfId="4" applyFont="1" applyBorder="1" applyAlignment="1">
      <alignment horizontal="left" vertical="center" wrapText="1"/>
    </xf>
    <xf numFmtId="2" fontId="29" fillId="0" borderId="16" xfId="5" applyNumberFormat="1" applyFont="1" applyBorder="1" applyAlignment="1">
      <alignment horizontal="center" vertical="center" wrapText="1"/>
    </xf>
    <xf numFmtId="14" fontId="36" fillId="0" borderId="16" xfId="4" applyFont="1" applyBorder="1" applyAlignment="1">
      <alignment vertical="center" wrapText="1"/>
    </xf>
    <xf numFmtId="0" fontId="29" fillId="8" borderId="16" xfId="6" applyFont="1" applyFill="1" applyBorder="1" applyAlignment="1">
      <alignment vertical="center" wrapText="1"/>
    </xf>
    <xf numFmtId="165" fontId="29" fillId="0" borderId="16" xfId="2" applyNumberFormat="1" applyFont="1" applyBorder="1" applyAlignment="1">
      <alignment horizontal="center" vertical="center"/>
    </xf>
    <xf numFmtId="49" fontId="37" fillId="0" borderId="16" xfId="0" applyNumberFormat="1" applyFont="1" applyBorder="1" applyAlignment="1">
      <alignment vertical="center"/>
    </xf>
    <xf numFmtId="49" fontId="38" fillId="9" borderId="16" xfId="0" applyNumberFormat="1" applyFont="1" applyFill="1" applyBorder="1" applyAlignment="1">
      <alignment horizontal="center" vertical="center" wrapText="1"/>
    </xf>
    <xf numFmtId="49" fontId="38" fillId="9" borderId="16" xfId="0" applyNumberFormat="1" applyFont="1" applyFill="1" applyBorder="1" applyAlignment="1">
      <alignment horizontal="left" vertical="center" wrapText="1"/>
    </xf>
    <xf numFmtId="0" fontId="16" fillId="9" borderId="16" xfId="0" applyFont="1" applyFill="1" applyBorder="1" applyAlignment="1">
      <alignment horizontal="left" vertical="center" wrapText="1"/>
    </xf>
    <xf numFmtId="166" fontId="16" fillId="9" borderId="16" xfId="0" applyNumberFormat="1" applyFont="1" applyFill="1" applyBorder="1" applyAlignment="1">
      <alignment vertical="center" wrapText="1"/>
    </xf>
    <xf numFmtId="0" fontId="40" fillId="9" borderId="16" xfId="0" applyFont="1" applyFill="1" applyBorder="1" applyAlignment="1">
      <alignment horizontal="left" vertical="center" wrapText="1"/>
    </xf>
    <xf numFmtId="49" fontId="42" fillId="9" borderId="16" xfId="0" applyNumberFormat="1" applyFont="1" applyFill="1" applyBorder="1" applyAlignment="1">
      <alignment horizontal="center" vertical="center" wrapText="1"/>
    </xf>
    <xf numFmtId="49" fontId="42" fillId="9" borderId="16" xfId="0" applyNumberFormat="1" applyFont="1" applyFill="1" applyBorder="1" applyAlignment="1">
      <alignment horizontal="left" vertical="center" wrapText="1"/>
    </xf>
    <xf numFmtId="49" fontId="40" fillId="9" borderId="16" xfId="0" applyNumberFormat="1" applyFont="1" applyFill="1" applyBorder="1" applyAlignment="1">
      <alignment horizontal="center" vertical="center"/>
    </xf>
    <xf numFmtId="2" fontId="42" fillId="9" borderId="16" xfId="0" applyNumberFormat="1" applyFont="1" applyFill="1" applyBorder="1" applyAlignment="1">
      <alignment horizontal="center" vertical="center" wrapText="1"/>
    </xf>
    <xf numFmtId="166" fontId="40" fillId="9" borderId="16" xfId="0" applyNumberFormat="1" applyFont="1" applyFill="1" applyBorder="1" applyAlignment="1">
      <alignment vertical="center" wrapText="1"/>
    </xf>
    <xf numFmtId="0" fontId="42" fillId="9" borderId="16" xfId="0" applyFont="1" applyFill="1" applyBorder="1" applyAlignment="1">
      <alignment horizontal="center" vertical="center" wrapText="1"/>
    </xf>
    <xf numFmtId="49" fontId="42" fillId="9" borderId="16" xfId="0" applyNumberFormat="1" applyFont="1" applyFill="1" applyBorder="1" applyAlignment="1">
      <alignment horizontal="center" vertical="center"/>
    </xf>
    <xf numFmtId="0" fontId="16" fillId="0" borderId="16" xfId="0" applyFont="1" applyBorder="1"/>
    <xf numFmtId="49" fontId="43" fillId="9" borderId="16" xfId="0" applyNumberFormat="1" applyFont="1" applyFill="1" applyBorder="1" applyAlignment="1">
      <alignment horizontal="left" vertical="center" wrapText="1"/>
    </xf>
    <xf numFmtId="14" fontId="35" fillId="0" borderId="16" xfId="4" applyFont="1" applyBorder="1" applyAlignment="1">
      <alignment horizontal="center" vertical="center" wrapText="1"/>
    </xf>
    <xf numFmtId="49" fontId="37" fillId="0" borderId="16" xfId="0" applyNumberFormat="1" applyFont="1" applyBorder="1" applyAlignment="1">
      <alignment horizontal="center" vertical="center"/>
    </xf>
    <xf numFmtId="166" fontId="39" fillId="9" borderId="16" xfId="0" applyNumberFormat="1" applyFont="1" applyFill="1" applyBorder="1" applyAlignment="1">
      <alignment horizontal="center" vertical="center" wrapText="1"/>
    </xf>
    <xf numFmtId="166" fontId="42" fillId="9" borderId="16" xfId="0" applyNumberFormat="1" applyFont="1" applyFill="1" applyBorder="1" applyAlignment="1">
      <alignment horizontal="center" vertical="center" wrapText="1"/>
    </xf>
    <xf numFmtId="164" fontId="17" fillId="0" borderId="16" xfId="0" applyNumberFormat="1" applyFont="1" applyBorder="1" applyAlignment="1">
      <alignment horizontal="center"/>
    </xf>
    <xf numFmtId="0" fontId="0" fillId="0" borderId="0" xfId="0" applyAlignment="1">
      <alignment horizontal="center"/>
    </xf>
    <xf numFmtId="0" fontId="27" fillId="10" borderId="7" xfId="0" applyFont="1" applyFill="1" applyBorder="1" applyAlignment="1">
      <alignment horizontal="center" wrapText="1"/>
    </xf>
    <xf numFmtId="44" fontId="9" fillId="0" borderId="20" xfId="1" applyFont="1" applyBorder="1" applyAlignment="1">
      <alignment horizontal="center" vertical="center"/>
    </xf>
    <xf numFmtId="44" fontId="9" fillId="0" borderId="21" xfId="1" applyFont="1" applyBorder="1" applyAlignment="1">
      <alignment horizontal="center" vertical="center"/>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6" fillId="2" borderId="15" xfId="0" applyFont="1" applyFill="1" applyBorder="1" applyAlignment="1">
      <alignment vertical="center"/>
    </xf>
    <xf numFmtId="0" fontId="6" fillId="2" borderId="5" xfId="0" applyFont="1" applyFill="1" applyBorder="1" applyAlignment="1">
      <alignment vertical="center"/>
    </xf>
    <xf numFmtId="0" fontId="6" fillId="2" borderId="1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1" fillId="0" borderId="16" xfId="0" applyFont="1" applyBorder="1" applyAlignment="1">
      <alignment horizontal="right" vertical="center"/>
    </xf>
    <xf numFmtId="0" fontId="13" fillId="0" borderId="16" xfId="0" applyFont="1" applyBorder="1" applyAlignment="1">
      <alignment horizontal="center" vertical="center"/>
    </xf>
    <xf numFmtId="44" fontId="13" fillId="0" borderId="16" xfId="1" applyFont="1" applyBorder="1" applyAlignment="1">
      <alignment horizontal="center" vertical="center"/>
    </xf>
    <xf numFmtId="44" fontId="9" fillId="0" borderId="16" xfId="1" applyFont="1" applyBorder="1" applyAlignment="1">
      <alignment horizontal="center" vertical="center"/>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9" fillId="0" borderId="16" xfId="0" applyFont="1" applyBorder="1" applyAlignment="1">
      <alignment vertical="center" wrapText="1"/>
    </xf>
    <xf numFmtId="0" fontId="16" fillId="0" borderId="15" xfId="0" applyFont="1" applyBorder="1" applyAlignment="1">
      <alignment horizontal="center" vertical="center"/>
    </xf>
    <xf numFmtId="0" fontId="16" fillId="0" borderId="6" xfId="0" applyFont="1" applyBorder="1" applyAlignment="1">
      <alignment horizontal="center" vertical="center"/>
    </xf>
    <xf numFmtId="0" fontId="13" fillId="0" borderId="15" xfId="0" applyFont="1" applyBorder="1" applyAlignment="1">
      <alignment horizontal="center" vertical="center"/>
    </xf>
    <xf numFmtId="0" fontId="13" fillId="0" borderId="6" xfId="0" applyFont="1" applyBorder="1" applyAlignment="1">
      <alignment horizontal="center" vertical="center"/>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8" fontId="9" fillId="0" borderId="15" xfId="0" applyNumberFormat="1" applyFont="1" applyBorder="1" applyAlignment="1">
      <alignment horizontal="center" vertical="center" wrapText="1"/>
    </xf>
    <xf numFmtId="8" fontId="9" fillId="0" borderId="6" xfId="0" applyNumberFormat="1" applyFont="1" applyBorder="1" applyAlignment="1">
      <alignment horizontal="center" vertical="center" wrapText="1"/>
    </xf>
    <xf numFmtId="49" fontId="41" fillId="9" borderId="16" xfId="0" applyNumberFormat="1" applyFont="1" applyFill="1" applyBorder="1" applyAlignment="1">
      <alignment horizontal="left" vertical="center" wrapText="1"/>
    </xf>
    <xf numFmtId="14" fontId="29" fillId="0" borderId="16" xfId="4" applyFont="1" applyBorder="1" applyAlignment="1">
      <alignment horizontal="left" vertical="center" wrapText="1"/>
    </xf>
  </cellXfs>
  <cellStyles count="7">
    <cellStyle name="Currency" xfId="1" builtinId="4"/>
    <cellStyle name="Normal" xfId="0" builtinId="0"/>
    <cellStyle name="Normal 19" xfId="6" xr:uid="{419512FA-BAD7-48C6-A1F1-01D8CCF798C4}"/>
    <cellStyle name="Normal 2 3" xfId="3" xr:uid="{F8B1E07D-AB8F-4EB4-BCA7-AE3F82A1336D}"/>
    <cellStyle name="Normal 32" xfId="5" xr:uid="{9100EC16-8A95-427B-B221-70CCBA856CC9}"/>
    <cellStyle name="Normal 4" xfId="4" xr:uid="{BAE0D563-7C01-4D08-8457-5763E2AACA64}"/>
    <cellStyle name="Normal_BQ-MSTER 2" xfId="2" xr:uid="{056D22CA-4D66-49F4-885D-B5D45F8754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3FC27-2B7F-4EC1-8BF6-8476EB382889}">
  <dimension ref="A1:F74"/>
  <sheetViews>
    <sheetView tabSelected="1" zoomScale="72" zoomScaleNormal="72" workbookViewId="0">
      <selection activeCell="I8" sqref="I8"/>
    </sheetView>
  </sheetViews>
  <sheetFormatPr defaultRowHeight="14.5" x14ac:dyDescent="0.35"/>
  <cols>
    <col min="1" max="1" width="12" bestFit="1" customWidth="1"/>
    <col min="2" max="2" width="46.81640625" customWidth="1"/>
    <col min="4" max="4" width="6.26953125" bestFit="1" customWidth="1"/>
    <col min="5" max="5" width="36.453125" bestFit="1" customWidth="1"/>
    <col min="6" max="6" width="16.6328125" bestFit="1" customWidth="1"/>
  </cols>
  <sheetData>
    <row r="1" spans="1:6" ht="16" thickBot="1" x14ac:dyDescent="0.4">
      <c r="A1" s="137" t="s">
        <v>111</v>
      </c>
      <c r="B1" s="137"/>
      <c r="C1" s="137"/>
      <c r="D1" s="137"/>
      <c r="E1" s="137"/>
      <c r="F1" s="137"/>
    </row>
    <row r="2" spans="1:6" ht="42" customHeight="1" thickBot="1" x14ac:dyDescent="0.4">
      <c r="A2" s="1" t="s">
        <v>0</v>
      </c>
      <c r="B2" s="140" t="s">
        <v>58</v>
      </c>
      <c r="C2" s="141"/>
      <c r="D2" s="2"/>
      <c r="E2" s="2" t="s">
        <v>113</v>
      </c>
      <c r="F2" s="3"/>
    </row>
    <row r="3" spans="1:6" ht="18.5" thickBot="1" x14ac:dyDescent="0.4">
      <c r="A3" s="142" t="s">
        <v>1</v>
      </c>
      <c r="B3" s="144"/>
      <c r="C3" s="145"/>
      <c r="D3" s="4"/>
      <c r="E3" s="146"/>
      <c r="F3" s="145"/>
    </row>
    <row r="4" spans="1:6" ht="15" thickBot="1" x14ac:dyDescent="0.4">
      <c r="A4" s="143"/>
      <c r="B4" s="89" t="s">
        <v>2</v>
      </c>
      <c r="C4" s="90" t="s">
        <v>3</v>
      </c>
      <c r="D4" s="91" t="s">
        <v>4</v>
      </c>
      <c r="E4" s="92" t="s">
        <v>5</v>
      </c>
      <c r="F4" s="92" t="s">
        <v>6</v>
      </c>
    </row>
    <row r="5" spans="1:6" ht="15.5" thickBot="1" x14ac:dyDescent="0.4">
      <c r="A5" s="6" t="s">
        <v>7</v>
      </c>
      <c r="B5" s="88" t="s">
        <v>8</v>
      </c>
      <c r="C5" s="7"/>
      <c r="D5" s="8"/>
      <c r="E5" s="9"/>
      <c r="F5" s="9"/>
    </row>
    <row r="6" spans="1:6" ht="15" thickBot="1" x14ac:dyDescent="0.4">
      <c r="A6" s="10"/>
      <c r="B6" s="11" t="s">
        <v>9</v>
      </c>
      <c r="C6" s="12"/>
      <c r="D6" s="12"/>
      <c r="E6" s="13"/>
      <c r="F6" s="13"/>
    </row>
    <row r="7" spans="1:6" ht="42.5" thickBot="1" x14ac:dyDescent="0.4">
      <c r="A7" s="10"/>
      <c r="B7" s="14" t="s">
        <v>10</v>
      </c>
      <c r="C7" s="13"/>
      <c r="D7" s="13"/>
      <c r="E7" s="12"/>
      <c r="F7" s="12"/>
    </row>
    <row r="8" spans="1:6" ht="70.5" thickBot="1" x14ac:dyDescent="0.4">
      <c r="A8" s="10"/>
      <c r="B8" s="14" t="s">
        <v>11</v>
      </c>
      <c r="C8" s="13" t="s">
        <v>12</v>
      </c>
      <c r="D8" s="13"/>
      <c r="E8" s="12"/>
      <c r="F8" s="12"/>
    </row>
    <row r="9" spans="1:6" ht="112.5" thickBot="1" x14ac:dyDescent="0.4">
      <c r="A9" s="10"/>
      <c r="B9" s="14" t="s">
        <v>13</v>
      </c>
      <c r="C9" s="13" t="s">
        <v>12</v>
      </c>
      <c r="D9" s="13"/>
      <c r="E9" s="13"/>
      <c r="F9" s="12"/>
    </row>
    <row r="10" spans="1:6" ht="84.5" thickBot="1" x14ac:dyDescent="0.4">
      <c r="A10" s="10"/>
      <c r="B10" s="14" t="s">
        <v>14</v>
      </c>
      <c r="C10" s="13" t="s">
        <v>12</v>
      </c>
      <c r="D10" s="13"/>
      <c r="E10" s="13"/>
      <c r="F10" s="12"/>
    </row>
    <row r="11" spans="1:6" ht="56.5" thickBot="1" x14ac:dyDescent="0.4">
      <c r="A11" s="10"/>
      <c r="B11" s="14" t="s">
        <v>15</v>
      </c>
      <c r="C11" s="13" t="s">
        <v>12</v>
      </c>
      <c r="D11" s="13"/>
      <c r="E11" s="13"/>
      <c r="F11" s="12"/>
    </row>
    <row r="12" spans="1:6" ht="42.5" thickBot="1" x14ac:dyDescent="0.4">
      <c r="A12" s="10"/>
      <c r="B12" s="14" t="s">
        <v>16</v>
      </c>
      <c r="C12" s="13" t="s">
        <v>12</v>
      </c>
      <c r="D12" s="13"/>
      <c r="E12" s="13"/>
      <c r="F12" s="12"/>
    </row>
    <row r="13" spans="1:6" ht="28.5" thickBot="1" x14ac:dyDescent="0.4">
      <c r="A13" s="10"/>
      <c r="B13" s="14" t="s">
        <v>17</v>
      </c>
      <c r="C13" s="13" t="s">
        <v>12</v>
      </c>
      <c r="D13" s="13"/>
      <c r="E13" s="13"/>
      <c r="F13" s="12"/>
    </row>
    <row r="14" spans="1:6" ht="15" thickBot="1" x14ac:dyDescent="0.4">
      <c r="A14" s="15"/>
      <c r="B14" s="16" t="s">
        <v>18</v>
      </c>
      <c r="C14" s="17"/>
      <c r="D14" s="17"/>
      <c r="E14" s="18"/>
      <c r="F14" s="19"/>
    </row>
    <row r="15" spans="1:6" ht="15" thickBot="1" x14ac:dyDescent="0.4">
      <c r="A15" s="21" t="s">
        <v>19</v>
      </c>
      <c r="B15" s="22"/>
      <c r="C15" s="23"/>
      <c r="D15" s="23"/>
      <c r="E15" s="24"/>
      <c r="F15" s="25"/>
    </row>
    <row r="16" spans="1:6" ht="15" thickBot="1" x14ac:dyDescent="0.4">
      <c r="A16" s="20"/>
      <c r="B16" s="26"/>
      <c r="C16" s="26"/>
      <c r="D16" s="26"/>
      <c r="E16" s="26"/>
      <c r="F16" s="20"/>
    </row>
    <row r="17" spans="1:6" ht="15" x14ac:dyDescent="0.35">
      <c r="A17" s="57" t="s">
        <v>20</v>
      </c>
      <c r="B17" s="87" t="s">
        <v>21</v>
      </c>
      <c r="C17" s="58"/>
      <c r="D17" s="58"/>
      <c r="E17" s="59"/>
      <c r="F17" s="60"/>
    </row>
    <row r="18" spans="1:6" ht="56" x14ac:dyDescent="0.35">
      <c r="A18" s="76">
        <v>1</v>
      </c>
      <c r="B18" s="47" t="s">
        <v>22</v>
      </c>
      <c r="C18" s="68" t="s">
        <v>23</v>
      </c>
      <c r="D18" s="77">
        <v>1</v>
      </c>
      <c r="E18" s="78"/>
      <c r="F18" s="75">
        <f>D18*E18</f>
        <v>0</v>
      </c>
    </row>
    <row r="19" spans="1:6" ht="70" x14ac:dyDescent="0.35">
      <c r="A19" s="74">
        <v>2</v>
      </c>
      <c r="B19" s="83" t="s">
        <v>25</v>
      </c>
      <c r="C19" s="68" t="s">
        <v>24</v>
      </c>
      <c r="D19" s="68">
        <v>135</v>
      </c>
      <c r="E19" s="52"/>
      <c r="F19" s="75">
        <f>D19*E19</f>
        <v>0</v>
      </c>
    </row>
    <row r="20" spans="1:6" ht="126" x14ac:dyDescent="0.35">
      <c r="A20" s="74">
        <v>3</v>
      </c>
      <c r="B20" s="83" t="s">
        <v>67</v>
      </c>
      <c r="C20" s="68" t="s">
        <v>30</v>
      </c>
      <c r="D20" s="68">
        <v>32</v>
      </c>
      <c r="E20" s="52"/>
      <c r="F20" s="75">
        <f>D20*E20</f>
        <v>0</v>
      </c>
    </row>
    <row r="21" spans="1:6" ht="98" x14ac:dyDescent="0.35">
      <c r="A21" s="74">
        <v>4</v>
      </c>
      <c r="B21" s="83" t="s">
        <v>76</v>
      </c>
      <c r="C21" s="68" t="s">
        <v>30</v>
      </c>
      <c r="D21" s="68">
        <v>6</v>
      </c>
      <c r="E21" s="52"/>
      <c r="F21" s="75">
        <f>D21*E21</f>
        <v>0</v>
      </c>
    </row>
    <row r="22" spans="1:6" ht="40" customHeight="1" x14ac:dyDescent="0.35">
      <c r="A22" s="147">
        <v>5</v>
      </c>
      <c r="B22" s="61" t="s">
        <v>26</v>
      </c>
      <c r="C22" s="148" t="s">
        <v>28</v>
      </c>
      <c r="D22" s="148">
        <v>140.80000000000001</v>
      </c>
      <c r="E22" s="149"/>
      <c r="F22" s="150">
        <f>D22*E22</f>
        <v>0</v>
      </c>
    </row>
    <row r="23" spans="1:6" ht="70" x14ac:dyDescent="0.35">
      <c r="A23" s="147"/>
      <c r="B23" s="83" t="s">
        <v>27</v>
      </c>
      <c r="C23" s="148"/>
      <c r="D23" s="148"/>
      <c r="E23" s="149"/>
      <c r="F23" s="150"/>
    </row>
    <row r="24" spans="1:6" ht="84" x14ac:dyDescent="0.35">
      <c r="A24" s="74">
        <v>5</v>
      </c>
      <c r="B24" s="83" t="s">
        <v>29</v>
      </c>
      <c r="C24" s="68" t="s">
        <v>30</v>
      </c>
      <c r="D24" s="68">
        <v>20</v>
      </c>
      <c r="E24" s="52"/>
      <c r="F24" s="75">
        <f>D24*E24</f>
        <v>0</v>
      </c>
    </row>
    <row r="25" spans="1:6" ht="15" thickBot="1" x14ac:dyDescent="0.4">
      <c r="A25" s="21" t="s">
        <v>19</v>
      </c>
      <c r="B25" s="22"/>
      <c r="C25" s="23"/>
      <c r="D25" s="23"/>
      <c r="E25" s="86" t="s">
        <v>31</v>
      </c>
      <c r="F25" s="25">
        <f>SUM(F18:F24)</f>
        <v>0</v>
      </c>
    </row>
    <row r="26" spans="1:6" ht="15" thickBot="1" x14ac:dyDescent="0.4">
      <c r="A26" s="20"/>
      <c r="B26" s="26"/>
      <c r="C26" s="26"/>
      <c r="D26" s="26"/>
      <c r="E26" s="26"/>
      <c r="F26" s="20"/>
    </row>
    <row r="27" spans="1:6" ht="15.5" thickBot="1" x14ac:dyDescent="0.4">
      <c r="A27" s="27" t="s">
        <v>32</v>
      </c>
      <c r="B27" s="84" t="s">
        <v>33</v>
      </c>
      <c r="C27" s="29"/>
      <c r="D27" s="29"/>
      <c r="E27" s="30"/>
      <c r="F27" s="31"/>
    </row>
    <row r="28" spans="1:6" ht="15" thickBot="1" x14ac:dyDescent="0.4">
      <c r="A28" s="5">
        <v>1</v>
      </c>
      <c r="B28" s="85" t="s">
        <v>35</v>
      </c>
      <c r="C28" s="32"/>
      <c r="D28" s="32"/>
      <c r="E28" s="32"/>
      <c r="F28" s="32"/>
    </row>
    <row r="29" spans="1:6" ht="84.5" thickBot="1" x14ac:dyDescent="0.4">
      <c r="A29" s="33"/>
      <c r="B29" s="37" t="s">
        <v>36</v>
      </c>
      <c r="C29" s="32"/>
      <c r="D29" s="32"/>
      <c r="E29" s="32"/>
      <c r="F29" s="32"/>
    </row>
    <row r="30" spans="1:6" ht="56.5" thickBot="1" x14ac:dyDescent="0.4">
      <c r="A30" s="33">
        <v>1.1000000000000001</v>
      </c>
      <c r="B30" s="36" t="s">
        <v>110</v>
      </c>
      <c r="C30" s="32" t="s">
        <v>24</v>
      </c>
      <c r="D30" s="32">
        <v>250</v>
      </c>
      <c r="E30" s="50"/>
      <c r="F30" s="51">
        <f>E30*D30</f>
        <v>0</v>
      </c>
    </row>
    <row r="31" spans="1:6" ht="70.5" thickBot="1" x14ac:dyDescent="0.4">
      <c r="A31" s="33">
        <v>1.2</v>
      </c>
      <c r="B31" s="36" t="s">
        <v>37</v>
      </c>
      <c r="C31" s="32" t="s">
        <v>24</v>
      </c>
      <c r="D31" s="32">
        <v>88</v>
      </c>
      <c r="E31" s="50"/>
      <c r="F31" s="51">
        <f t="shared" ref="F31:F32" si="0">E31*D31</f>
        <v>0</v>
      </c>
    </row>
    <row r="32" spans="1:6" ht="56.5" thickBot="1" x14ac:dyDescent="0.4">
      <c r="A32" s="33">
        <v>1.3</v>
      </c>
      <c r="B32" s="36" t="s">
        <v>38</v>
      </c>
      <c r="C32" s="32" t="s">
        <v>24</v>
      </c>
      <c r="D32" s="32">
        <v>600</v>
      </c>
      <c r="E32" s="50"/>
      <c r="F32" s="51">
        <f t="shared" si="0"/>
        <v>0</v>
      </c>
    </row>
    <row r="33" spans="1:6" ht="15" thickBot="1" x14ac:dyDescent="0.4">
      <c r="A33" s="21" t="s">
        <v>19</v>
      </c>
      <c r="B33" s="22"/>
      <c r="C33" s="23"/>
      <c r="D33" s="23"/>
      <c r="E33" s="24" t="s">
        <v>39</v>
      </c>
      <c r="F33" s="25">
        <f>SUM(F30:F32)</f>
        <v>0</v>
      </c>
    </row>
    <row r="34" spans="1:6" ht="15.5" x14ac:dyDescent="0.35">
      <c r="A34" s="44"/>
      <c r="B34" s="45" t="s">
        <v>60</v>
      </c>
      <c r="C34" s="44"/>
      <c r="D34" s="44"/>
      <c r="E34" s="44"/>
      <c r="F34" s="44"/>
    </row>
    <row r="35" spans="1:6" ht="42" x14ac:dyDescent="0.35">
      <c r="A35" s="46">
        <v>1</v>
      </c>
      <c r="B35" s="47" t="s">
        <v>62</v>
      </c>
      <c r="C35" s="46" t="s">
        <v>64</v>
      </c>
      <c r="D35" s="46">
        <v>1</v>
      </c>
      <c r="E35" s="48"/>
      <c r="F35" s="48">
        <f>D35*E35</f>
        <v>0</v>
      </c>
    </row>
    <row r="36" spans="1:6" ht="140" x14ac:dyDescent="0.35">
      <c r="A36" s="46">
        <v>2</v>
      </c>
      <c r="B36" s="47" t="s">
        <v>63</v>
      </c>
      <c r="C36" s="46" t="s">
        <v>57</v>
      </c>
      <c r="D36" s="46">
        <v>450</v>
      </c>
      <c r="E36" s="48"/>
      <c r="F36" s="48">
        <f>D36*E36</f>
        <v>0</v>
      </c>
    </row>
    <row r="37" spans="1:6" ht="84" x14ac:dyDescent="0.35">
      <c r="A37" s="46">
        <v>3</v>
      </c>
      <c r="B37" s="47" t="s">
        <v>65</v>
      </c>
      <c r="C37" s="46" t="s">
        <v>57</v>
      </c>
      <c r="D37" s="46">
        <v>122</v>
      </c>
      <c r="E37" s="48"/>
      <c r="F37" s="48">
        <f>D37*E37</f>
        <v>0</v>
      </c>
    </row>
    <row r="38" spans="1:6" ht="15" thickBot="1" x14ac:dyDescent="0.4">
      <c r="A38" s="20"/>
      <c r="B38" s="53"/>
      <c r="C38" s="54"/>
      <c r="D38" s="54"/>
      <c r="E38" s="24" t="s">
        <v>66</v>
      </c>
      <c r="F38" s="55">
        <f>SUM(F35:F37)</f>
        <v>0</v>
      </c>
    </row>
    <row r="39" spans="1:6" ht="15" thickBot="1" x14ac:dyDescent="0.4">
      <c r="A39" s="20"/>
      <c r="C39" s="20"/>
      <c r="D39" s="20"/>
      <c r="E39" s="20"/>
      <c r="F39" s="20"/>
    </row>
    <row r="40" spans="1:6" ht="16" thickBot="1" x14ac:dyDescent="0.4">
      <c r="A40" s="27" t="s">
        <v>40</v>
      </c>
      <c r="B40" s="28" t="s">
        <v>41</v>
      </c>
      <c r="C40" s="29"/>
      <c r="D40" s="29"/>
      <c r="E40" s="30"/>
      <c r="F40" s="31"/>
    </row>
    <row r="41" spans="1:6" x14ac:dyDescent="0.35">
      <c r="A41" s="154">
        <v>1</v>
      </c>
      <c r="B41" s="40" t="s">
        <v>61</v>
      </c>
      <c r="C41" s="156" t="s">
        <v>69</v>
      </c>
      <c r="D41" s="158">
        <v>1</v>
      </c>
      <c r="E41" s="160"/>
      <c r="F41" s="138">
        <f>E41*D41</f>
        <v>0</v>
      </c>
    </row>
    <row r="42" spans="1:6" ht="56" x14ac:dyDescent="0.35">
      <c r="A42" s="155"/>
      <c r="B42" s="82" t="s">
        <v>34</v>
      </c>
      <c r="C42" s="157"/>
      <c r="D42" s="159"/>
      <c r="E42" s="161"/>
      <c r="F42" s="139"/>
    </row>
    <row r="43" spans="1:6" ht="140" x14ac:dyDescent="0.35">
      <c r="A43" s="66">
        <v>2</v>
      </c>
      <c r="B43" s="47" t="s">
        <v>68</v>
      </c>
      <c r="C43" s="68" t="s">
        <v>69</v>
      </c>
      <c r="D43" s="69">
        <v>1</v>
      </c>
      <c r="E43" s="70"/>
      <c r="F43" s="80">
        <f>E43*D43</f>
        <v>0</v>
      </c>
    </row>
    <row r="44" spans="1:6" x14ac:dyDescent="0.35">
      <c r="A44" s="66"/>
      <c r="B44" s="67"/>
      <c r="C44" s="68"/>
      <c r="D44" s="69"/>
      <c r="E44" s="70"/>
      <c r="F44" s="80"/>
    </row>
    <row r="45" spans="1:6" ht="15" thickBot="1" x14ac:dyDescent="0.4">
      <c r="A45" s="20"/>
      <c r="C45" s="20"/>
      <c r="D45" s="20"/>
      <c r="E45" s="20"/>
      <c r="F45" s="20"/>
    </row>
    <row r="46" spans="1:6" ht="15" thickBot="1" x14ac:dyDescent="0.4">
      <c r="A46" s="21" t="s">
        <v>19</v>
      </c>
      <c r="B46" s="35"/>
      <c r="C46" s="41"/>
      <c r="D46" s="41"/>
      <c r="E46" s="42" t="s">
        <v>42</v>
      </c>
      <c r="F46" s="43">
        <f>SUM(F41:F45)</f>
        <v>0</v>
      </c>
    </row>
    <row r="47" spans="1:6" ht="15" thickBot="1" x14ac:dyDescent="0.4">
      <c r="A47" s="20"/>
      <c r="C47" s="20"/>
      <c r="D47" s="20"/>
      <c r="E47" s="20"/>
      <c r="F47" s="20"/>
    </row>
    <row r="48" spans="1:6" ht="16" thickBot="1" x14ac:dyDescent="0.4">
      <c r="A48" s="27" t="s">
        <v>43</v>
      </c>
      <c r="B48" s="28" t="s">
        <v>44</v>
      </c>
      <c r="C48" s="29"/>
      <c r="D48" s="29"/>
      <c r="E48" s="30"/>
      <c r="F48" s="31"/>
    </row>
    <row r="49" spans="1:6" x14ac:dyDescent="0.35">
      <c r="A49" s="71">
        <v>1</v>
      </c>
      <c r="B49" s="72" t="s">
        <v>45</v>
      </c>
      <c r="C49" s="34"/>
      <c r="D49" s="34"/>
      <c r="E49" s="34"/>
      <c r="F49" s="34"/>
    </row>
    <row r="50" spans="1:6" ht="84" x14ac:dyDescent="0.35">
      <c r="A50" s="73"/>
      <c r="B50" s="47" t="s">
        <v>46</v>
      </c>
      <c r="C50" s="68"/>
      <c r="D50" s="46"/>
      <c r="E50" s="68"/>
      <c r="F50" s="68"/>
    </row>
    <row r="51" spans="1:6" ht="112" x14ac:dyDescent="0.35">
      <c r="A51" s="73">
        <v>2</v>
      </c>
      <c r="B51" s="47" t="s">
        <v>70</v>
      </c>
      <c r="C51" s="68" t="s">
        <v>24</v>
      </c>
      <c r="D51" s="46">
        <v>100</v>
      </c>
      <c r="E51" s="52"/>
      <c r="F51" s="52">
        <f>E51*D51</f>
        <v>0</v>
      </c>
    </row>
    <row r="52" spans="1:6" ht="42" x14ac:dyDescent="0.35">
      <c r="A52" s="74">
        <v>1.1000000000000001</v>
      </c>
      <c r="B52" s="47" t="s">
        <v>47</v>
      </c>
      <c r="C52" s="68" t="s">
        <v>24</v>
      </c>
      <c r="D52" s="68">
        <v>800</v>
      </c>
      <c r="E52" s="52"/>
      <c r="F52" s="75">
        <f>D52*E52</f>
        <v>0</v>
      </c>
    </row>
    <row r="53" spans="1:6" ht="15" thickBot="1" x14ac:dyDescent="0.4">
      <c r="A53" s="20"/>
      <c r="B53" s="49"/>
      <c r="C53" s="20"/>
      <c r="D53" s="20"/>
      <c r="E53" s="20"/>
      <c r="F53" s="20"/>
    </row>
    <row r="54" spans="1:6" ht="15" thickBot="1" x14ac:dyDescent="0.4">
      <c r="A54" s="21" t="s">
        <v>19</v>
      </c>
      <c r="B54" s="35"/>
      <c r="C54" s="41"/>
      <c r="D54" s="41"/>
      <c r="E54" s="42" t="s">
        <v>48</v>
      </c>
      <c r="F54" s="56">
        <f>SUM(F51:F53)</f>
        <v>0</v>
      </c>
    </row>
    <row r="55" spans="1:6" ht="15" thickBot="1" x14ac:dyDescent="0.4">
      <c r="A55" s="20"/>
      <c r="C55" s="20"/>
      <c r="D55" s="20"/>
      <c r="E55" s="20"/>
      <c r="F55" s="20"/>
    </row>
    <row r="56" spans="1:6" ht="15.5" x14ac:dyDescent="0.35">
      <c r="A56" s="57" t="s">
        <v>49</v>
      </c>
      <c r="B56" s="45" t="s">
        <v>50</v>
      </c>
      <c r="C56" s="58"/>
      <c r="D56" s="58"/>
      <c r="E56" s="59"/>
      <c r="F56" s="60"/>
    </row>
    <row r="57" spans="1:6" ht="15.5" x14ac:dyDescent="0.35">
      <c r="A57" s="61">
        <v>1</v>
      </c>
      <c r="B57" s="62" t="s">
        <v>71</v>
      </c>
      <c r="C57" s="63"/>
      <c r="D57" s="63"/>
      <c r="E57" s="61"/>
      <c r="F57" s="61"/>
    </row>
    <row r="58" spans="1:6" ht="201.5" x14ac:dyDescent="0.35">
      <c r="A58" s="61">
        <v>1.1000000000000001</v>
      </c>
      <c r="B58" s="81" t="s">
        <v>72</v>
      </c>
      <c r="C58" s="64" t="s">
        <v>64</v>
      </c>
      <c r="D58" s="64">
        <v>1</v>
      </c>
      <c r="E58" s="65"/>
      <c r="F58" s="65">
        <f>E58*D58</f>
        <v>0</v>
      </c>
    </row>
    <row r="59" spans="1:6" ht="15.5" x14ac:dyDescent="0.35">
      <c r="A59" s="61">
        <v>2</v>
      </c>
      <c r="B59" s="62" t="s">
        <v>73</v>
      </c>
      <c r="C59" s="63"/>
      <c r="D59" s="63"/>
      <c r="E59" s="61"/>
      <c r="F59" s="65">
        <f t="shared" ref="F59:F61" si="1">E59*D59</f>
        <v>0</v>
      </c>
    </row>
    <row r="60" spans="1:6" ht="139.5" x14ac:dyDescent="0.35">
      <c r="A60" s="61">
        <v>2.1</v>
      </c>
      <c r="B60" s="81" t="s">
        <v>74</v>
      </c>
      <c r="C60" s="64" t="s">
        <v>64</v>
      </c>
      <c r="D60" s="64">
        <v>1</v>
      </c>
      <c r="E60" s="65"/>
      <c r="F60" s="65">
        <f t="shared" si="1"/>
        <v>0</v>
      </c>
    </row>
    <row r="61" spans="1:6" ht="56.5" thickBot="1" x14ac:dyDescent="0.4">
      <c r="A61" s="5">
        <v>3</v>
      </c>
      <c r="B61" s="37" t="s">
        <v>51</v>
      </c>
      <c r="C61" s="32" t="s">
        <v>30</v>
      </c>
      <c r="D61" s="38">
        <v>2</v>
      </c>
      <c r="E61" s="39"/>
      <c r="F61" s="65">
        <f t="shared" si="1"/>
        <v>0</v>
      </c>
    </row>
    <row r="62" spans="1:6" ht="15" thickBot="1" x14ac:dyDescent="0.4">
      <c r="A62" s="20"/>
      <c r="C62" s="20"/>
      <c r="D62" s="20"/>
      <c r="E62" s="20"/>
      <c r="F62" s="20"/>
    </row>
    <row r="63" spans="1:6" ht="15" thickBot="1" x14ac:dyDescent="0.4">
      <c r="A63" s="21" t="s">
        <v>19</v>
      </c>
      <c r="B63" s="35"/>
      <c r="C63" s="41"/>
      <c r="D63" s="41"/>
      <c r="E63" s="42" t="s">
        <v>52</v>
      </c>
      <c r="F63" s="56">
        <f>SUM(F58:F62)</f>
        <v>0</v>
      </c>
    </row>
    <row r="64" spans="1:6" x14ac:dyDescent="0.35">
      <c r="A64" s="20"/>
      <c r="C64" s="20"/>
      <c r="D64" s="20"/>
      <c r="E64" s="20"/>
      <c r="F64" s="20"/>
    </row>
    <row r="65" spans="1:6" ht="20" customHeight="1" x14ac:dyDescent="0.35">
      <c r="A65" s="151" t="s">
        <v>53</v>
      </c>
      <c r="B65" s="152"/>
      <c r="C65" s="152"/>
      <c r="D65" s="152"/>
      <c r="E65" s="152"/>
      <c r="F65" s="152"/>
    </row>
    <row r="66" spans="1:6" ht="17.5" x14ac:dyDescent="0.35">
      <c r="A66" s="61" t="s">
        <v>54</v>
      </c>
      <c r="B66" s="153" t="s">
        <v>55</v>
      </c>
      <c r="C66" s="153"/>
      <c r="D66" s="153"/>
      <c r="E66" s="79"/>
      <c r="F66" s="93" t="s">
        <v>56</v>
      </c>
    </row>
    <row r="67" spans="1:6" ht="15.5" x14ac:dyDescent="0.35">
      <c r="A67" s="95" t="s">
        <v>7</v>
      </c>
      <c r="B67" s="81" t="s">
        <v>21</v>
      </c>
      <c r="C67" s="68"/>
      <c r="D67" s="68"/>
      <c r="E67" s="68"/>
      <c r="F67" s="94">
        <f>F25</f>
        <v>0</v>
      </c>
    </row>
    <row r="68" spans="1:6" ht="15.5" x14ac:dyDescent="0.35">
      <c r="A68" s="95" t="s">
        <v>20</v>
      </c>
      <c r="B68" s="81" t="s">
        <v>33</v>
      </c>
      <c r="C68" s="95"/>
      <c r="D68" s="68"/>
      <c r="E68" s="68"/>
      <c r="F68" s="94">
        <f>F33</f>
        <v>0</v>
      </c>
    </row>
    <row r="69" spans="1:6" ht="15.5" x14ac:dyDescent="0.35">
      <c r="A69" s="95" t="s">
        <v>32</v>
      </c>
      <c r="B69" s="81" t="s">
        <v>41</v>
      </c>
      <c r="C69" s="68"/>
      <c r="D69" s="68"/>
      <c r="E69" s="68"/>
      <c r="F69" s="94">
        <f>F46</f>
        <v>0</v>
      </c>
    </row>
    <row r="70" spans="1:6" ht="15.5" x14ac:dyDescent="0.35">
      <c r="A70" s="95" t="s">
        <v>40</v>
      </c>
      <c r="B70" s="81" t="s">
        <v>75</v>
      </c>
      <c r="C70" s="68"/>
      <c r="D70" s="68"/>
      <c r="E70" s="68"/>
      <c r="F70" s="94">
        <f>F38</f>
        <v>0</v>
      </c>
    </row>
    <row r="71" spans="1:6" ht="15.5" x14ac:dyDescent="0.35">
      <c r="A71" s="95" t="s">
        <v>43</v>
      </c>
      <c r="B71" s="81" t="s">
        <v>44</v>
      </c>
      <c r="C71" s="68"/>
      <c r="D71" s="68"/>
      <c r="E71" s="68"/>
      <c r="F71" s="94">
        <f>F54</f>
        <v>0</v>
      </c>
    </row>
    <row r="72" spans="1:6" ht="15.5" x14ac:dyDescent="0.35">
      <c r="A72" s="95" t="s">
        <v>49</v>
      </c>
      <c r="B72" s="81" t="s">
        <v>109</v>
      </c>
      <c r="C72" s="68"/>
      <c r="D72" s="68"/>
      <c r="E72" s="68"/>
      <c r="F72" s="94">
        <f>'ELEVATED WATER TANK'!F25</f>
        <v>0</v>
      </c>
    </row>
    <row r="73" spans="1:6" ht="15.5" x14ac:dyDescent="0.35">
      <c r="A73" s="95" t="s">
        <v>108</v>
      </c>
      <c r="B73" s="81" t="s">
        <v>50</v>
      </c>
      <c r="C73" s="68"/>
      <c r="D73" s="68"/>
      <c r="E73" s="68"/>
      <c r="F73" s="94">
        <f>F63</f>
        <v>0</v>
      </c>
    </row>
    <row r="74" spans="1:6" ht="20" x14ac:dyDescent="0.35">
      <c r="A74" s="96"/>
      <c r="B74" s="97" t="s">
        <v>59</v>
      </c>
      <c r="C74" s="98"/>
      <c r="D74" s="98"/>
      <c r="E74" s="99"/>
      <c r="F74" s="100">
        <f>SUM(F67:F73)</f>
        <v>0</v>
      </c>
    </row>
  </sheetData>
  <mergeCells count="17">
    <mergeCell ref="A65:F65"/>
    <mergeCell ref="B66:D66"/>
    <mergeCell ref="A41:A42"/>
    <mergeCell ref="C41:C42"/>
    <mergeCell ref="D41:D42"/>
    <mergeCell ref="E41:E42"/>
    <mergeCell ref="A1:F1"/>
    <mergeCell ref="F41:F42"/>
    <mergeCell ref="B2:C2"/>
    <mergeCell ref="A3:A4"/>
    <mergeCell ref="B3:C3"/>
    <mergeCell ref="E3:F3"/>
    <mergeCell ref="A22:A23"/>
    <mergeCell ref="C22:C23"/>
    <mergeCell ref="D22:D23"/>
    <mergeCell ref="E22:E23"/>
    <mergeCell ref="F22:F23"/>
  </mergeCells>
  <phoneticPr fontId="26" type="noConversion"/>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5A3EF-29DD-4C90-9234-6B9F30CB7334}">
  <dimension ref="A1:F25"/>
  <sheetViews>
    <sheetView topLeftCell="A14" zoomScale="86" zoomScaleNormal="86" workbookViewId="0">
      <selection activeCell="J20" sqref="J20"/>
    </sheetView>
  </sheetViews>
  <sheetFormatPr defaultRowHeight="14.5" x14ac:dyDescent="0.35"/>
  <cols>
    <col min="1" max="1" width="6.26953125" bestFit="1" customWidth="1"/>
    <col min="2" max="2" width="89.90625" customWidth="1"/>
    <col min="3" max="3" width="8.26953125" bestFit="1" customWidth="1"/>
    <col min="4" max="4" width="7.81640625" bestFit="1" customWidth="1"/>
    <col min="5" max="5" width="12" bestFit="1" customWidth="1"/>
    <col min="6" max="6" width="26" style="136" bestFit="1" customWidth="1"/>
  </cols>
  <sheetData>
    <row r="1" spans="1:6" ht="15" x14ac:dyDescent="0.35">
      <c r="A1" s="102">
        <v>1</v>
      </c>
      <c r="B1" s="103" t="s">
        <v>77</v>
      </c>
      <c r="C1" s="102"/>
      <c r="D1" s="104"/>
      <c r="E1" s="102"/>
      <c r="F1" s="104"/>
    </row>
    <row r="2" spans="1:6" ht="15" x14ac:dyDescent="0.35">
      <c r="A2" s="102">
        <v>2</v>
      </c>
      <c r="B2" s="103" t="s">
        <v>78</v>
      </c>
      <c r="C2" s="102"/>
      <c r="D2" s="104"/>
      <c r="E2" s="102"/>
      <c r="F2" s="104"/>
    </row>
    <row r="3" spans="1:6" ht="39" x14ac:dyDescent="0.35">
      <c r="A3" s="105">
        <v>2.1</v>
      </c>
      <c r="B3" s="101" t="s">
        <v>79</v>
      </c>
      <c r="C3" s="106">
        <v>3.8880000000000003</v>
      </c>
      <c r="D3" s="107" t="s">
        <v>115</v>
      </c>
      <c r="E3" s="108"/>
      <c r="F3" s="109">
        <f t="shared" ref="F3:F13" si="0">E3*C3</f>
        <v>0</v>
      </c>
    </row>
    <row r="4" spans="1:6" ht="15" x14ac:dyDescent="0.35">
      <c r="A4" s="102">
        <v>3</v>
      </c>
      <c r="B4" s="103" t="s">
        <v>80</v>
      </c>
      <c r="C4" s="102"/>
      <c r="D4" s="104"/>
      <c r="E4" s="102"/>
      <c r="F4" s="104"/>
    </row>
    <row r="5" spans="1:6" ht="48.5" customHeight="1" x14ac:dyDescent="0.35">
      <c r="A5" s="110" t="s">
        <v>7</v>
      </c>
      <c r="B5" s="163" t="s">
        <v>81</v>
      </c>
      <c r="C5" s="163"/>
      <c r="D5" s="163"/>
      <c r="E5" s="163"/>
      <c r="F5" s="131"/>
    </row>
    <row r="6" spans="1:6" x14ac:dyDescent="0.35">
      <c r="A6" s="110" t="s">
        <v>20</v>
      </c>
      <c r="B6" s="163" t="s">
        <v>114</v>
      </c>
      <c r="C6" s="163"/>
      <c r="D6" s="163"/>
      <c r="E6" s="163"/>
      <c r="F6" s="109"/>
    </row>
    <row r="7" spans="1:6" ht="15.5" x14ac:dyDescent="0.35">
      <c r="A7" s="105">
        <v>3.2</v>
      </c>
      <c r="B7" s="111" t="s">
        <v>82</v>
      </c>
      <c r="C7" s="106">
        <v>1.536</v>
      </c>
      <c r="D7" s="112" t="s">
        <v>116</v>
      </c>
      <c r="E7" s="108"/>
      <c r="F7" s="109">
        <f t="shared" si="0"/>
        <v>0</v>
      </c>
    </row>
    <row r="8" spans="1:6" ht="15.5" x14ac:dyDescent="0.35">
      <c r="A8" s="105">
        <v>3.3</v>
      </c>
      <c r="B8" s="113" t="s">
        <v>83</v>
      </c>
      <c r="C8" s="106">
        <v>1.8719999999999999</v>
      </c>
      <c r="D8" s="112" t="s">
        <v>116</v>
      </c>
      <c r="E8" s="108"/>
      <c r="F8" s="109">
        <f t="shared" si="0"/>
        <v>0</v>
      </c>
    </row>
    <row r="9" spans="1:6" ht="15.5" x14ac:dyDescent="0.35">
      <c r="A9" s="105">
        <v>3.7</v>
      </c>
      <c r="B9" s="113" t="s">
        <v>84</v>
      </c>
      <c r="C9" s="106">
        <v>1.25</v>
      </c>
      <c r="D9" s="112" t="s">
        <v>116</v>
      </c>
      <c r="E9" s="108"/>
      <c r="F9" s="109">
        <f t="shared" si="0"/>
        <v>0</v>
      </c>
    </row>
    <row r="10" spans="1:6" ht="15" x14ac:dyDescent="0.35">
      <c r="A10" s="102">
        <v>5</v>
      </c>
      <c r="B10" s="103" t="s">
        <v>85</v>
      </c>
      <c r="C10" s="102"/>
      <c r="D10" s="104"/>
      <c r="E10" s="102"/>
      <c r="F10" s="104"/>
    </row>
    <row r="11" spans="1:6" ht="15.5" x14ac:dyDescent="0.35">
      <c r="A11" s="105">
        <v>5.0999999999999996</v>
      </c>
      <c r="B11" s="114" t="s">
        <v>86</v>
      </c>
      <c r="C11" s="115">
        <v>32.4</v>
      </c>
      <c r="D11" s="107" t="s">
        <v>117</v>
      </c>
      <c r="E11" s="108"/>
      <c r="F11" s="109">
        <f t="shared" si="0"/>
        <v>0</v>
      </c>
    </row>
    <row r="12" spans="1:6" ht="15" x14ac:dyDescent="0.35">
      <c r="A12" s="102">
        <v>6</v>
      </c>
      <c r="B12" s="103" t="s">
        <v>87</v>
      </c>
      <c r="C12" s="102"/>
      <c r="D12" s="104"/>
      <c r="E12" s="102"/>
      <c r="F12" s="104"/>
    </row>
    <row r="13" spans="1:6" ht="26" x14ac:dyDescent="0.35">
      <c r="A13" s="105">
        <v>6.1</v>
      </c>
      <c r="B13" s="114" t="s">
        <v>88</v>
      </c>
      <c r="C13" s="115">
        <v>32.4</v>
      </c>
      <c r="D13" s="107" t="s">
        <v>117</v>
      </c>
      <c r="E13" s="108"/>
      <c r="F13" s="109">
        <f t="shared" si="0"/>
        <v>0</v>
      </c>
    </row>
    <row r="14" spans="1:6" ht="15" x14ac:dyDescent="0.35">
      <c r="A14" s="102">
        <v>7</v>
      </c>
      <c r="B14" s="103" t="s">
        <v>89</v>
      </c>
      <c r="C14" s="115"/>
      <c r="D14" s="107"/>
      <c r="E14" s="108"/>
      <c r="F14" s="109"/>
    </row>
    <row r="15" spans="1:6" x14ac:dyDescent="0.35">
      <c r="A15" s="105">
        <v>7.1</v>
      </c>
      <c r="B15" s="114" t="s">
        <v>112</v>
      </c>
      <c r="C15" s="115">
        <v>1</v>
      </c>
      <c r="D15" s="107" t="s">
        <v>90</v>
      </c>
      <c r="E15" s="108"/>
      <c r="F15" s="109">
        <f>C15*E15</f>
        <v>0</v>
      </c>
    </row>
    <row r="16" spans="1:6" ht="17.5" x14ac:dyDescent="0.35">
      <c r="A16" s="102">
        <v>8</v>
      </c>
      <c r="B16" s="103" t="s">
        <v>91</v>
      </c>
      <c r="C16" s="116"/>
      <c r="D16" s="116"/>
      <c r="E16" s="116"/>
      <c r="F16" s="132"/>
    </row>
    <row r="17" spans="1:6" ht="15.5" x14ac:dyDescent="0.35">
      <c r="A17" s="117" t="s">
        <v>92</v>
      </c>
      <c r="B17" s="118" t="s">
        <v>93</v>
      </c>
      <c r="C17" s="119"/>
      <c r="D17" s="119"/>
      <c r="E17" s="120"/>
      <c r="F17" s="133"/>
    </row>
    <row r="18" spans="1:6" ht="37.5" customHeight="1" x14ac:dyDescent="0.35">
      <c r="A18" s="121"/>
      <c r="B18" s="162" t="s">
        <v>94</v>
      </c>
      <c r="C18" s="162"/>
      <c r="D18" s="162"/>
      <c r="E18" s="162"/>
      <c r="F18" s="134"/>
    </row>
    <row r="19" spans="1:6" x14ac:dyDescent="0.35">
      <c r="A19" s="122" t="s">
        <v>95</v>
      </c>
      <c r="B19" s="123" t="s">
        <v>96</v>
      </c>
      <c r="C19" s="124" t="s">
        <v>97</v>
      </c>
      <c r="D19" s="125">
        <f>91.4+14</f>
        <v>105.4</v>
      </c>
      <c r="E19" s="126"/>
      <c r="F19" s="134">
        <f t="shared" ref="F19:F21" si="1">D19*E19</f>
        <v>0</v>
      </c>
    </row>
    <row r="20" spans="1:6" x14ac:dyDescent="0.35">
      <c r="A20" s="122" t="s">
        <v>98</v>
      </c>
      <c r="B20" s="123" t="s">
        <v>99</v>
      </c>
      <c r="C20" s="124" t="s">
        <v>97</v>
      </c>
      <c r="D20" s="127">
        <v>108.8</v>
      </c>
      <c r="E20" s="126"/>
      <c r="F20" s="134">
        <f t="shared" si="1"/>
        <v>0</v>
      </c>
    </row>
    <row r="21" spans="1:6" x14ac:dyDescent="0.35">
      <c r="A21" s="122" t="s">
        <v>100</v>
      </c>
      <c r="B21" s="123" t="s">
        <v>101</v>
      </c>
      <c r="C21" s="124" t="s">
        <v>97</v>
      </c>
      <c r="D21" s="127">
        <v>38.799999999999997</v>
      </c>
      <c r="E21" s="126"/>
      <c r="F21" s="134">
        <f t="shared" si="1"/>
        <v>0</v>
      </c>
    </row>
    <row r="22" spans="1:6" ht="15.5" x14ac:dyDescent="0.35">
      <c r="A22" s="117" t="s">
        <v>102</v>
      </c>
      <c r="B22" s="118" t="s">
        <v>103</v>
      </c>
      <c r="C22" s="119"/>
      <c r="D22" s="119"/>
      <c r="E22" s="120"/>
      <c r="F22" s="133"/>
    </row>
    <row r="23" spans="1:6" ht="26" x14ac:dyDescent="0.35">
      <c r="A23" s="122" t="s">
        <v>104</v>
      </c>
      <c r="B23" s="123" t="s">
        <v>105</v>
      </c>
      <c r="C23" s="128" t="s">
        <v>106</v>
      </c>
      <c r="D23" s="127">
        <v>5</v>
      </c>
      <c r="E23" s="126"/>
      <c r="F23" s="134">
        <f t="shared" ref="F23" si="2">D23*E23</f>
        <v>0</v>
      </c>
    </row>
    <row r="24" spans="1:6" x14ac:dyDescent="0.35">
      <c r="A24" s="122"/>
      <c r="B24" s="123"/>
      <c r="C24" s="128"/>
      <c r="D24" s="127"/>
      <c r="E24" s="126"/>
      <c r="F24" s="134"/>
    </row>
    <row r="25" spans="1:6" x14ac:dyDescent="0.35">
      <c r="A25" s="129"/>
      <c r="B25" s="130" t="s">
        <v>107</v>
      </c>
      <c r="C25" s="129"/>
      <c r="D25" s="129"/>
      <c r="E25" s="129"/>
      <c r="F25" s="135">
        <f>SUM(F3:F24)</f>
        <v>0</v>
      </c>
    </row>
  </sheetData>
  <mergeCells count="3">
    <mergeCell ref="B18:E18"/>
    <mergeCell ref="B5:E5"/>
    <mergeCell ref="B6:E6"/>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Meat Market</vt:lpstr>
      <vt:lpstr>ELEVATED WATER TANK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2026-07-17T13:37:18Z</dcterms:created>
  <dcterms:modified xsi:type="dcterms:W3CDTF">2026-09-07T05:42:45Z</dcterms:modified>
</cp:coreProperties>
</file>