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ectre Local Disk D\WARDI running projects\CERF IOM 2026\Latrines\Final docs for publication\"/>
    </mc:Choice>
  </mc:AlternateContent>
  <xr:revisionPtr revIDLastSave="0" documentId="13_ncr:1_{FB44E5BA-981C-4FE3-A37B-85D1964807F0}" xr6:coauthVersionLast="47" xr6:coauthVersionMax="47" xr10:uidLastSave="{00000000-0000-0000-0000-000000000000}"/>
  <bookViews>
    <workbookView xWindow="-108" yWindow="-108" windowWidth="23256" windowHeight="14856" activeTab="2" xr2:uid="{793BBC29-FFF3-4CB3-B0B5-AC578C9AE76E}"/>
  </bookViews>
  <sheets>
    <sheet name="Lot one" sheetId="1" r:id="rId1"/>
    <sheet name="Lot two" sheetId="3" r:id="rId2"/>
    <sheet name="Both lots" sheetId="4" r:id="rId3"/>
  </sheets>
  <definedNames>
    <definedName name="_xlnm.Print_Area" localSheetId="2">'Both lots'!$A$1:$F$48</definedName>
    <definedName name="_xlnm.Print_Area" localSheetId="0">'Lot one'!$A$1:$F$48</definedName>
    <definedName name="_xlnm.Print_Area" localSheetId="1">'Lot two'!$A$1:$F$49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4" l="1"/>
  <c r="F33" i="4"/>
  <c r="F32" i="4"/>
  <c r="F31" i="4"/>
  <c r="F30" i="4"/>
  <c r="F29" i="4"/>
  <c r="F28" i="4"/>
  <c r="F35" i="4" s="1"/>
  <c r="F25" i="4"/>
  <c r="F24" i="4"/>
  <c r="F23" i="4"/>
  <c r="F22" i="4"/>
  <c r="F21" i="4"/>
  <c r="F20" i="4"/>
  <c r="F19" i="4"/>
  <c r="F18" i="4"/>
  <c r="F17" i="4"/>
  <c r="F16" i="4"/>
  <c r="F13" i="4"/>
  <c r="F12" i="4"/>
  <c r="D11" i="4"/>
  <c r="F11" i="4" s="1"/>
  <c r="F10" i="4"/>
  <c r="F14" i="4" s="1"/>
  <c r="D10" i="4"/>
  <c r="F34" i="3"/>
  <c r="F33" i="3"/>
  <c r="F32" i="3"/>
  <c r="F31" i="3"/>
  <c r="F30" i="3"/>
  <c r="F29" i="3"/>
  <c r="F28" i="3"/>
  <c r="F35" i="3" s="1"/>
  <c r="F25" i="3"/>
  <c r="F24" i="3"/>
  <c r="F26" i="3" s="1"/>
  <c r="F23" i="3"/>
  <c r="F22" i="3"/>
  <c r="F21" i="3"/>
  <c r="F20" i="3"/>
  <c r="F19" i="3"/>
  <c r="F18" i="3"/>
  <c r="F17" i="3"/>
  <c r="F16" i="3"/>
  <c r="F13" i="3"/>
  <c r="F12" i="3"/>
  <c r="D11" i="3"/>
  <c r="F11" i="3" s="1"/>
  <c r="D10" i="3"/>
  <c r="F10" i="3" s="1"/>
  <c r="F34" i="1"/>
  <c r="F33" i="1"/>
  <c r="F32" i="1"/>
  <c r="F31" i="1"/>
  <c r="F30" i="1"/>
  <c r="F29" i="1"/>
  <c r="F28" i="1"/>
  <c r="F25" i="1"/>
  <c r="F24" i="1"/>
  <c r="F23" i="1"/>
  <c r="F22" i="1"/>
  <c r="F21" i="1"/>
  <c r="F20" i="1"/>
  <c r="F19" i="1"/>
  <c r="F18" i="1"/>
  <c r="F17" i="1"/>
  <c r="F16" i="1"/>
  <c r="F13" i="1"/>
  <c r="F12" i="1"/>
  <c r="D11" i="1"/>
  <c r="F11" i="1" s="1"/>
  <c r="D10" i="1"/>
  <c r="F10" i="1" s="1"/>
  <c r="F14" i="1" s="1"/>
  <c r="F14" i="3" l="1"/>
  <c r="F36" i="3"/>
  <c r="E37" i="3" s="1"/>
  <c r="F37" i="3" s="1"/>
  <c r="F26" i="4"/>
  <c r="F36" i="4" s="1"/>
  <c r="E37" i="4" s="1"/>
  <c r="F37" i="4" s="1"/>
  <c r="F35" i="1"/>
  <c r="F36" i="1" s="1"/>
  <c r="E37" i="1" s="1"/>
  <c r="F37" i="1" s="1"/>
  <c r="F26" i="1"/>
</calcChain>
</file>

<file path=xl/sharedStrings.xml><?xml version="1.0" encoding="utf-8"?>
<sst xmlns="http://schemas.openxmlformats.org/spreadsheetml/2006/main" count="189" uniqueCount="54">
  <si>
    <t>Item</t>
  </si>
  <si>
    <t>Description</t>
  </si>
  <si>
    <t>Unit</t>
  </si>
  <si>
    <t>Qty</t>
  </si>
  <si>
    <t>Rate(USD)</t>
  </si>
  <si>
    <t>Amount(USD)</t>
  </si>
  <si>
    <t>Earth work,  Pit Excavation, and Lining</t>
  </si>
  <si>
    <t xml:space="preserve">Excavation of pit measuring 1.2m width x1.4m length x 3.2m depth </t>
  </si>
  <si>
    <t xml:space="preserve">Construction of quary stone Massonary </t>
  </si>
  <si>
    <t>Gravel packing to facilitate soaking away</t>
  </si>
  <si>
    <t>Load</t>
  </si>
  <si>
    <t>Construction Y12@150mm c/c both ways Reinforced Concrete Cover of Digging pit and construct Manhole disludge of the latrine pit (3.2x1.4x0.2) x(3) with 10cm bellow ground</t>
  </si>
  <si>
    <t>SUBTOTAL 1</t>
  </si>
  <si>
    <t xml:space="preserve">SUPERSTRUCTURE </t>
  </si>
  <si>
    <t>Timber 3" × 2" &amp; 2" × 2"</t>
  </si>
  <si>
    <t>M</t>
  </si>
  <si>
    <t xml:space="preserve">30 guage Iron sheets </t>
  </si>
  <si>
    <t>Pcs</t>
  </si>
  <si>
    <t>Assorted nails 3”, 4”, 5”</t>
  </si>
  <si>
    <t>Kg</t>
  </si>
  <si>
    <t>Door with secure lockable from both inside and outside 800mmx2100mm and 1000mm*2100mm for disability latrines</t>
  </si>
  <si>
    <t>4inch dia PVC Vent pipe</t>
  </si>
  <si>
    <t>m</t>
  </si>
  <si>
    <t>Hinges &amp; latches</t>
  </si>
  <si>
    <t>pcs</t>
  </si>
  <si>
    <t>Nails…4" Long</t>
  </si>
  <si>
    <t>Nails…2" Long</t>
  </si>
  <si>
    <t>6 inch Galvanized Roofing Nail Umbrella Steel/Roofing Nails</t>
  </si>
  <si>
    <t>Allow a provisional sum for visibility stickers per latrine.</t>
  </si>
  <si>
    <t>SUBTOTAL 2</t>
  </si>
  <si>
    <t>Construction of reinforced  concrete slab</t>
  </si>
  <si>
    <t>Cements  50 kg</t>
  </si>
  <si>
    <t>Construction of Floor slab Cement sand screening</t>
  </si>
  <si>
    <t xml:space="preserve">Construction of concrete ramp for accessibility of PWD </t>
  </si>
  <si>
    <t>No.</t>
  </si>
  <si>
    <t>Sand</t>
  </si>
  <si>
    <t>Ton</t>
  </si>
  <si>
    <t>Gravel</t>
  </si>
  <si>
    <t>500x500 disladging hole slab cover</t>
  </si>
  <si>
    <t>Allow provision of wash hand facility with 20 litres water storage</t>
  </si>
  <si>
    <t>SUBTOTAL 3</t>
  </si>
  <si>
    <t xml:space="preserve">                        Total cost per Latrine</t>
  </si>
  <si>
    <t xml:space="preserve">                        Total cost for 200 Latrines</t>
  </si>
  <si>
    <t xml:space="preserve">Bags </t>
  </si>
  <si>
    <r>
      <t>m</t>
    </r>
    <r>
      <rPr>
        <vertAlign val="superscript"/>
        <sz val="11"/>
        <color rgb="FF000000"/>
        <rFont val="Aptos"/>
        <family val="2"/>
      </rPr>
      <t>3</t>
    </r>
  </si>
  <si>
    <r>
      <t>M</t>
    </r>
    <r>
      <rPr>
        <vertAlign val="superscript"/>
        <sz val="11"/>
        <color rgb="FF000000"/>
        <rFont val="Aptos"/>
        <family val="2"/>
      </rPr>
      <t>3</t>
    </r>
  </si>
  <si>
    <t>Annex A-BoQs for Construction of 200 Latrines in Ceelbur and Burhakaba districts of Galmudug and SWS-Somalia</t>
  </si>
  <si>
    <t>Put your headletter here</t>
  </si>
  <si>
    <t>Name and Surname: (______________________________________)</t>
  </si>
  <si>
    <t xml:space="preserve">Duly authorized to sign this tender on behalf of: </t>
  </si>
  <si>
    <t>(____________________________________________________)</t>
  </si>
  <si>
    <t>Place, date and stamp: (___________________________________)</t>
  </si>
  <si>
    <t>Annex A-BoQs for Construction of 100 Latrines in Ceelbur district of Galmudug State, Somalia</t>
  </si>
  <si>
    <t>Annex A-BoQs for Construction of 100 Latrines in Burhakaba district of South West State, Somalia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</si>
</sst>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$&quot;#,##0.00"/>
    <numFmt numFmtId="165" formatCode="0.0"/>
    <numFmt numFmtId="166" formatCode="_(&quot;$&quot;* #,##0.000_);_(&quot;$&quot;* \(#,##0.000\);_(&quot;$&quot;* &quot;-&quot;??_);_(@_)"/>
    <numFmt numFmtId="167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vertAlign val="superscript"/>
      <sz val="11"/>
      <color rgb="FF000000"/>
      <name val="Aptos"/>
      <family val="2"/>
    </font>
    <font>
      <sz val="12"/>
      <color theme="0" tint="-0.249977111117893"/>
      <name val="Calibri"/>
      <family val="2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7" fontId="4" fillId="0" borderId="1" xfId="2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66" fontId="2" fillId="0" borderId="1" xfId="2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top" wrapText="1"/>
    </xf>
    <xf numFmtId="167" fontId="4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7" fontId="2" fillId="0" borderId="1" xfId="1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EADA-04AD-4BA2-83C4-9CE299FE5BA1}">
  <dimension ref="A1:F46"/>
  <sheetViews>
    <sheetView view="pageBreakPreview" topLeftCell="A25" zoomScale="98" zoomScaleNormal="100" zoomScaleSheetLayoutView="98" workbookViewId="0">
      <selection activeCell="G12" sqref="G12"/>
    </sheetView>
  </sheetViews>
  <sheetFormatPr defaultRowHeight="14.4" x14ac:dyDescent="0.3"/>
  <cols>
    <col min="1" max="1" width="5.109375" customWidth="1"/>
    <col min="2" max="2" width="52.44140625" customWidth="1"/>
    <col min="3" max="3" width="12.21875" customWidth="1"/>
    <col min="5" max="5" width="11.44140625" customWidth="1"/>
    <col min="6" max="6" width="14.88671875" customWidth="1"/>
  </cols>
  <sheetData>
    <row r="1" spans="1:6" x14ac:dyDescent="0.3">
      <c r="A1" s="20" t="s">
        <v>47</v>
      </c>
      <c r="B1" s="21"/>
      <c r="C1" s="21"/>
      <c r="D1" s="21"/>
      <c r="E1" s="21"/>
      <c r="F1" s="22"/>
    </row>
    <row r="2" spans="1:6" x14ac:dyDescent="0.3">
      <c r="A2" s="23"/>
      <c r="B2" s="24"/>
      <c r="C2" s="24"/>
      <c r="D2" s="24"/>
      <c r="E2" s="24"/>
      <c r="F2" s="25"/>
    </row>
    <row r="3" spans="1:6" x14ac:dyDescent="0.3">
      <c r="A3" s="23"/>
      <c r="B3" s="24"/>
      <c r="C3" s="24"/>
      <c r="D3" s="24"/>
      <c r="E3" s="24"/>
      <c r="F3" s="25"/>
    </row>
    <row r="4" spans="1:6" x14ac:dyDescent="0.3">
      <c r="A4" s="23"/>
      <c r="B4" s="24"/>
      <c r="C4" s="24"/>
      <c r="D4" s="24"/>
      <c r="E4" s="24"/>
      <c r="F4" s="25"/>
    </row>
    <row r="5" spans="1:6" ht="17.399999999999999" customHeight="1" x14ac:dyDescent="0.3">
      <c r="A5" s="23"/>
      <c r="B5" s="24"/>
      <c r="C5" s="24"/>
      <c r="D5" s="24"/>
      <c r="E5" s="24"/>
      <c r="F5" s="25"/>
    </row>
    <row r="6" spans="1:6" x14ac:dyDescent="0.3">
      <c r="A6" s="26"/>
      <c r="B6" s="27"/>
      <c r="C6" s="27"/>
      <c r="D6" s="27"/>
      <c r="E6" s="27"/>
      <c r="F6" s="28"/>
    </row>
    <row r="7" spans="1:6" ht="14.4" customHeight="1" x14ac:dyDescent="0.3">
      <c r="A7" s="32" t="s">
        <v>52</v>
      </c>
      <c r="B7" s="33"/>
      <c r="C7" s="33"/>
      <c r="D7" s="33"/>
      <c r="E7" s="33"/>
      <c r="F7" s="34"/>
    </row>
    <row r="8" spans="1:6" x14ac:dyDescent="0.3">
      <c r="A8" s="1" t="s">
        <v>0</v>
      </c>
      <c r="B8" s="2" t="s">
        <v>1</v>
      </c>
      <c r="C8" s="2" t="s">
        <v>2</v>
      </c>
      <c r="D8" s="2" t="s">
        <v>3</v>
      </c>
      <c r="E8" s="3" t="s">
        <v>4</v>
      </c>
      <c r="F8" s="4" t="s">
        <v>5</v>
      </c>
    </row>
    <row r="9" spans="1:6" x14ac:dyDescent="0.3">
      <c r="A9" s="5">
        <v>1</v>
      </c>
      <c r="B9" s="29" t="s">
        <v>6</v>
      </c>
      <c r="C9" s="30"/>
      <c r="D9" s="30"/>
      <c r="E9" s="30"/>
      <c r="F9" s="31"/>
    </row>
    <row r="10" spans="1:6" ht="28.8" x14ac:dyDescent="0.3">
      <c r="A10" s="5">
        <v>1.1000000000000001</v>
      </c>
      <c r="B10" s="6" t="s">
        <v>7</v>
      </c>
      <c r="C10" s="7" t="s">
        <v>44</v>
      </c>
      <c r="D10" s="8">
        <f>1.2*1.4*3.2</f>
        <v>5.3760000000000003</v>
      </c>
      <c r="E10" s="9"/>
      <c r="F10" s="9">
        <f>D10*E10</f>
        <v>0</v>
      </c>
    </row>
    <row r="11" spans="1:6" ht="16.2" x14ac:dyDescent="0.3">
      <c r="A11" s="5">
        <v>1.2</v>
      </c>
      <c r="B11" s="6" t="s">
        <v>8</v>
      </c>
      <c r="C11" s="7" t="s">
        <v>44</v>
      </c>
      <c r="D11" s="10">
        <f>1.4*1.2*1</f>
        <v>1.68</v>
      </c>
      <c r="E11" s="9"/>
      <c r="F11" s="9">
        <f t="shared" ref="F11:F13" si="0">D11*E11</f>
        <v>0</v>
      </c>
    </row>
    <row r="12" spans="1:6" x14ac:dyDescent="0.3">
      <c r="A12" s="5">
        <v>1.3</v>
      </c>
      <c r="B12" s="6" t="s">
        <v>9</v>
      </c>
      <c r="C12" s="7" t="s">
        <v>10</v>
      </c>
      <c r="D12" s="7">
        <v>1</v>
      </c>
      <c r="E12" s="9"/>
      <c r="F12" s="9">
        <f t="shared" si="0"/>
        <v>0</v>
      </c>
    </row>
    <row r="13" spans="1:6" ht="57.6" x14ac:dyDescent="0.3">
      <c r="A13" s="5">
        <v>1.4</v>
      </c>
      <c r="B13" s="6" t="s">
        <v>11</v>
      </c>
      <c r="C13" s="7" t="s">
        <v>44</v>
      </c>
      <c r="D13" s="7">
        <v>1.8</v>
      </c>
      <c r="E13" s="9"/>
      <c r="F13" s="9">
        <f t="shared" si="0"/>
        <v>0</v>
      </c>
    </row>
    <row r="14" spans="1:6" x14ac:dyDescent="0.3">
      <c r="A14" s="11"/>
      <c r="B14" s="35" t="s">
        <v>12</v>
      </c>
      <c r="C14" s="35"/>
      <c r="D14" s="35"/>
      <c r="E14" s="35"/>
      <c r="F14" s="12">
        <f>SUM(F10:F13)</f>
        <v>0</v>
      </c>
    </row>
    <row r="15" spans="1:6" x14ac:dyDescent="0.3">
      <c r="A15" s="13">
        <v>2</v>
      </c>
      <c r="B15" s="29" t="s">
        <v>13</v>
      </c>
      <c r="C15" s="30"/>
      <c r="D15" s="30"/>
      <c r="E15" s="30"/>
      <c r="F15" s="31"/>
    </row>
    <row r="16" spans="1:6" x14ac:dyDescent="0.3">
      <c r="A16" s="5">
        <v>2.1</v>
      </c>
      <c r="B16" s="6" t="s">
        <v>14</v>
      </c>
      <c r="C16" s="7" t="s">
        <v>15</v>
      </c>
      <c r="D16" s="7">
        <v>10</v>
      </c>
      <c r="E16" s="9"/>
      <c r="F16" s="14">
        <f>D16*E16</f>
        <v>0</v>
      </c>
    </row>
    <row r="17" spans="1:6" x14ac:dyDescent="0.3">
      <c r="A17" s="5">
        <v>2.2000000000000002</v>
      </c>
      <c r="B17" s="6" t="s">
        <v>16</v>
      </c>
      <c r="C17" s="7" t="s">
        <v>17</v>
      </c>
      <c r="D17" s="7">
        <v>9</v>
      </c>
      <c r="E17" s="9"/>
      <c r="F17" s="14">
        <f t="shared" ref="F17:F25" si="1">D17*E17</f>
        <v>0</v>
      </c>
    </row>
    <row r="18" spans="1:6" x14ac:dyDescent="0.3">
      <c r="A18" s="5">
        <v>2.2999999999999998</v>
      </c>
      <c r="B18" s="6" t="s">
        <v>18</v>
      </c>
      <c r="C18" s="7" t="s">
        <v>19</v>
      </c>
      <c r="D18" s="7">
        <v>4</v>
      </c>
      <c r="E18" s="9"/>
      <c r="F18" s="14">
        <f t="shared" si="1"/>
        <v>0</v>
      </c>
    </row>
    <row r="19" spans="1:6" ht="43.2" x14ac:dyDescent="0.3">
      <c r="A19" s="7">
        <v>2.4</v>
      </c>
      <c r="B19" s="6" t="s">
        <v>20</v>
      </c>
      <c r="C19" s="7" t="s">
        <v>17</v>
      </c>
      <c r="D19" s="7">
        <v>1</v>
      </c>
      <c r="E19" s="9"/>
      <c r="F19" s="14">
        <f t="shared" si="1"/>
        <v>0</v>
      </c>
    </row>
    <row r="20" spans="1:6" x14ac:dyDescent="0.3">
      <c r="A20" s="5">
        <v>2.5</v>
      </c>
      <c r="B20" s="6" t="s">
        <v>21</v>
      </c>
      <c r="C20" s="7" t="s">
        <v>22</v>
      </c>
      <c r="D20" s="7">
        <v>3</v>
      </c>
      <c r="E20" s="9"/>
      <c r="F20" s="14">
        <f t="shared" si="1"/>
        <v>0</v>
      </c>
    </row>
    <row r="21" spans="1:6" x14ac:dyDescent="0.3">
      <c r="A21" s="5">
        <v>2.6</v>
      </c>
      <c r="B21" s="6" t="s">
        <v>23</v>
      </c>
      <c r="C21" s="7" t="s">
        <v>24</v>
      </c>
      <c r="D21" s="7">
        <v>2</v>
      </c>
      <c r="E21" s="9"/>
      <c r="F21" s="14">
        <f t="shared" si="1"/>
        <v>0</v>
      </c>
    </row>
    <row r="22" spans="1:6" x14ac:dyDescent="0.3">
      <c r="A22" s="5">
        <v>2.7</v>
      </c>
      <c r="B22" s="6" t="s">
        <v>25</v>
      </c>
      <c r="C22" s="7" t="s">
        <v>19</v>
      </c>
      <c r="D22" s="7">
        <v>1.5</v>
      </c>
      <c r="E22" s="15"/>
      <c r="F22" s="14">
        <f t="shared" si="1"/>
        <v>0</v>
      </c>
    </row>
    <row r="23" spans="1:6" x14ac:dyDescent="0.3">
      <c r="A23" s="5">
        <v>2.8</v>
      </c>
      <c r="B23" s="6" t="s">
        <v>26</v>
      </c>
      <c r="C23" s="7" t="s">
        <v>19</v>
      </c>
      <c r="D23" s="7">
        <v>1</v>
      </c>
      <c r="E23" s="15"/>
      <c r="F23" s="14">
        <f t="shared" si="1"/>
        <v>0</v>
      </c>
    </row>
    <row r="24" spans="1:6" ht="28.8" x14ac:dyDescent="0.3">
      <c r="A24" s="5">
        <v>2.9</v>
      </c>
      <c r="B24" s="6" t="s">
        <v>27</v>
      </c>
      <c r="C24" s="7" t="s">
        <v>19</v>
      </c>
      <c r="D24" s="7">
        <v>2</v>
      </c>
      <c r="E24" s="9"/>
      <c r="F24" s="14">
        <f t="shared" si="1"/>
        <v>0</v>
      </c>
    </row>
    <row r="25" spans="1:6" ht="20.399999999999999" customHeight="1" x14ac:dyDescent="0.3">
      <c r="A25" s="16">
        <v>2.1</v>
      </c>
      <c r="B25" s="6" t="s">
        <v>28</v>
      </c>
      <c r="C25" s="7" t="s">
        <v>0</v>
      </c>
      <c r="D25" s="7">
        <v>1</v>
      </c>
      <c r="E25" s="15"/>
      <c r="F25" s="14">
        <f t="shared" si="1"/>
        <v>0</v>
      </c>
    </row>
    <row r="26" spans="1:6" x14ac:dyDescent="0.3">
      <c r="A26" s="5"/>
      <c r="B26" s="35" t="s">
        <v>29</v>
      </c>
      <c r="C26" s="35"/>
      <c r="D26" s="35"/>
      <c r="E26" s="35"/>
      <c r="F26" s="17">
        <f>SUM(F16:F25)</f>
        <v>0</v>
      </c>
    </row>
    <row r="27" spans="1:6" x14ac:dyDescent="0.3">
      <c r="A27" s="5">
        <v>3</v>
      </c>
      <c r="B27" s="29" t="s">
        <v>30</v>
      </c>
      <c r="C27" s="30"/>
      <c r="D27" s="30"/>
      <c r="E27" s="30"/>
      <c r="F27" s="31"/>
    </row>
    <row r="28" spans="1:6" x14ac:dyDescent="0.3">
      <c r="A28" s="5">
        <v>3.1</v>
      </c>
      <c r="B28" s="6" t="s">
        <v>31</v>
      </c>
      <c r="C28" s="7" t="s">
        <v>43</v>
      </c>
      <c r="D28" s="7">
        <v>7</v>
      </c>
      <c r="E28" s="9"/>
      <c r="F28" s="14">
        <f>D28*E28</f>
        <v>0</v>
      </c>
    </row>
    <row r="29" spans="1:6" ht="15" customHeight="1" x14ac:dyDescent="0.3">
      <c r="A29" s="5">
        <v>3.2</v>
      </c>
      <c r="B29" s="6" t="s">
        <v>32</v>
      </c>
      <c r="C29" s="7" t="s">
        <v>45</v>
      </c>
      <c r="D29" s="7">
        <v>0.2</v>
      </c>
      <c r="E29" s="9"/>
      <c r="F29" s="14">
        <f t="shared" ref="F29:F34" si="2">D29*E29</f>
        <v>0</v>
      </c>
    </row>
    <row r="30" spans="1:6" ht="17.399999999999999" customHeight="1" x14ac:dyDescent="0.3">
      <c r="A30" s="5">
        <v>3.3</v>
      </c>
      <c r="B30" s="6" t="s">
        <v>33</v>
      </c>
      <c r="C30" s="7" t="s">
        <v>34</v>
      </c>
      <c r="D30" s="7">
        <v>1</v>
      </c>
      <c r="E30" s="9"/>
      <c r="F30" s="14">
        <f t="shared" si="2"/>
        <v>0</v>
      </c>
    </row>
    <row r="31" spans="1:6" x14ac:dyDescent="0.3">
      <c r="A31" s="5">
        <v>3.4</v>
      </c>
      <c r="B31" s="6" t="s">
        <v>35</v>
      </c>
      <c r="C31" s="7" t="s">
        <v>36</v>
      </c>
      <c r="D31" s="7">
        <v>0.5</v>
      </c>
      <c r="E31" s="9"/>
      <c r="F31" s="14">
        <f t="shared" si="2"/>
        <v>0</v>
      </c>
    </row>
    <row r="32" spans="1:6" x14ac:dyDescent="0.3">
      <c r="A32" s="5">
        <v>3.5</v>
      </c>
      <c r="B32" s="6" t="s">
        <v>37</v>
      </c>
      <c r="C32" s="7" t="s">
        <v>36</v>
      </c>
      <c r="D32" s="7">
        <v>0.5</v>
      </c>
      <c r="E32" s="9"/>
      <c r="F32" s="14">
        <f t="shared" si="2"/>
        <v>0</v>
      </c>
    </row>
    <row r="33" spans="1:6" x14ac:dyDescent="0.3">
      <c r="A33" s="5">
        <v>3.6</v>
      </c>
      <c r="B33" s="6" t="s">
        <v>38</v>
      </c>
      <c r="C33" s="7" t="s">
        <v>0</v>
      </c>
      <c r="D33" s="7">
        <v>1</v>
      </c>
      <c r="E33" s="9"/>
      <c r="F33" s="14">
        <f t="shared" si="2"/>
        <v>0</v>
      </c>
    </row>
    <row r="34" spans="1:6" ht="28.8" x14ac:dyDescent="0.3">
      <c r="A34" s="5">
        <v>3.7</v>
      </c>
      <c r="B34" s="6" t="s">
        <v>39</v>
      </c>
      <c r="C34" s="7" t="s">
        <v>0</v>
      </c>
      <c r="D34" s="7">
        <v>1</v>
      </c>
      <c r="E34" s="9"/>
      <c r="F34" s="14">
        <f t="shared" si="2"/>
        <v>0</v>
      </c>
    </row>
    <row r="35" spans="1:6" ht="15" customHeight="1" x14ac:dyDescent="0.3">
      <c r="A35" s="18"/>
      <c r="B35" s="35" t="s">
        <v>40</v>
      </c>
      <c r="C35" s="35"/>
      <c r="D35" s="35"/>
      <c r="E35" s="35"/>
      <c r="F35" s="17">
        <f>SUM(F28:F34)</f>
        <v>0</v>
      </c>
    </row>
    <row r="36" spans="1:6" ht="15" customHeight="1" x14ac:dyDescent="0.3">
      <c r="A36" s="35" t="s">
        <v>41</v>
      </c>
      <c r="B36" s="35"/>
      <c r="C36" s="35"/>
      <c r="D36" s="35"/>
      <c r="E36" s="35"/>
      <c r="F36" s="17">
        <f>F35+F26+F14</f>
        <v>0</v>
      </c>
    </row>
    <row r="37" spans="1:6" x14ac:dyDescent="0.3">
      <c r="A37" s="35" t="s">
        <v>42</v>
      </c>
      <c r="B37" s="35"/>
      <c r="C37" s="11" t="s">
        <v>34</v>
      </c>
      <c r="D37" s="11">
        <v>100</v>
      </c>
      <c r="E37" s="12">
        <f>F36</f>
        <v>0</v>
      </c>
      <c r="F37" s="19">
        <f>D37*E37</f>
        <v>0</v>
      </c>
    </row>
    <row r="40" spans="1:6" x14ac:dyDescent="0.3">
      <c r="A40" s="36" t="s">
        <v>48</v>
      </c>
      <c r="B40" s="36"/>
      <c r="C40" s="36"/>
    </row>
    <row r="41" spans="1:6" ht="7.8" customHeight="1" x14ac:dyDescent="0.3"/>
    <row r="42" spans="1:6" x14ac:dyDescent="0.3">
      <c r="A42" s="36" t="s">
        <v>49</v>
      </c>
      <c r="B42" s="36"/>
      <c r="C42" s="36"/>
    </row>
    <row r="43" spans="1:6" ht="10.199999999999999" customHeight="1" x14ac:dyDescent="0.3">
      <c r="A43" s="37"/>
      <c r="B43" s="37"/>
      <c r="C43" s="37"/>
    </row>
    <row r="44" spans="1:6" x14ac:dyDescent="0.3">
      <c r="A44" s="38" t="s">
        <v>50</v>
      </c>
      <c r="B44" s="38"/>
      <c r="C44" s="38"/>
    </row>
    <row r="46" spans="1:6" x14ac:dyDescent="0.3">
      <c r="A46" s="36" t="s">
        <v>51</v>
      </c>
      <c r="B46" s="36"/>
      <c r="C46" s="36"/>
    </row>
  </sheetData>
  <mergeCells count="15">
    <mergeCell ref="A40:C40"/>
    <mergeCell ref="A42:C42"/>
    <mergeCell ref="A43:C43"/>
    <mergeCell ref="A44:C44"/>
    <mergeCell ref="A46:C46"/>
    <mergeCell ref="A1:F6"/>
    <mergeCell ref="B15:F15"/>
    <mergeCell ref="B9:F9"/>
    <mergeCell ref="A7:F7"/>
    <mergeCell ref="A37:B37"/>
    <mergeCell ref="B14:E14"/>
    <mergeCell ref="B26:E26"/>
    <mergeCell ref="B35:E35"/>
    <mergeCell ref="A36:E36"/>
    <mergeCell ref="B27:F2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E0DA-EB94-4EBA-9BDE-CA5AEAC12B14}">
  <dimension ref="A1:F46"/>
  <sheetViews>
    <sheetView view="pageBreakPreview" topLeftCell="A20" zoomScale="98" zoomScaleNormal="100" zoomScaleSheetLayoutView="98" workbookViewId="0">
      <selection activeCell="J10" sqref="J10"/>
    </sheetView>
  </sheetViews>
  <sheetFormatPr defaultRowHeight="14.4" x14ac:dyDescent="0.3"/>
  <cols>
    <col min="1" max="1" width="5.109375" customWidth="1"/>
    <col min="2" max="2" width="52.44140625" customWidth="1"/>
    <col min="3" max="3" width="12.21875" customWidth="1"/>
    <col min="5" max="5" width="11.44140625" customWidth="1"/>
    <col min="6" max="6" width="14.88671875" customWidth="1"/>
  </cols>
  <sheetData>
    <row r="1" spans="1:6" x14ac:dyDescent="0.3">
      <c r="A1" s="20" t="s">
        <v>47</v>
      </c>
      <c r="B1" s="21"/>
      <c r="C1" s="21"/>
      <c r="D1" s="21"/>
      <c r="E1" s="21"/>
      <c r="F1" s="22"/>
    </row>
    <row r="2" spans="1:6" x14ac:dyDescent="0.3">
      <c r="A2" s="23"/>
      <c r="B2" s="24"/>
      <c r="C2" s="24"/>
      <c r="D2" s="24"/>
      <c r="E2" s="24"/>
      <c r="F2" s="25"/>
    </row>
    <row r="3" spans="1:6" x14ac:dyDescent="0.3">
      <c r="A3" s="23"/>
      <c r="B3" s="24"/>
      <c r="C3" s="24"/>
      <c r="D3" s="24"/>
      <c r="E3" s="24"/>
      <c r="F3" s="25"/>
    </row>
    <row r="4" spans="1:6" x14ac:dyDescent="0.3">
      <c r="A4" s="23"/>
      <c r="B4" s="24"/>
      <c r="C4" s="24"/>
      <c r="D4" s="24"/>
      <c r="E4" s="24"/>
      <c r="F4" s="25"/>
    </row>
    <row r="5" spans="1:6" ht="17.399999999999999" customHeight="1" x14ac:dyDescent="0.3">
      <c r="A5" s="23"/>
      <c r="B5" s="24"/>
      <c r="C5" s="24"/>
      <c r="D5" s="24"/>
      <c r="E5" s="24"/>
      <c r="F5" s="25"/>
    </row>
    <row r="6" spans="1:6" x14ac:dyDescent="0.3">
      <c r="A6" s="26"/>
      <c r="B6" s="27"/>
      <c r="C6" s="27"/>
      <c r="D6" s="27"/>
      <c r="E6" s="27"/>
      <c r="F6" s="28"/>
    </row>
    <row r="7" spans="1:6" ht="14.4" customHeight="1" x14ac:dyDescent="0.3">
      <c r="A7" s="32" t="s">
        <v>53</v>
      </c>
      <c r="B7" s="33"/>
      <c r="C7" s="33"/>
      <c r="D7" s="33"/>
      <c r="E7" s="33"/>
      <c r="F7" s="34"/>
    </row>
    <row r="8" spans="1:6" x14ac:dyDescent="0.3">
      <c r="A8" s="1" t="s">
        <v>0</v>
      </c>
      <c r="B8" s="2" t="s">
        <v>1</v>
      </c>
      <c r="C8" s="2" t="s">
        <v>2</v>
      </c>
      <c r="D8" s="2" t="s">
        <v>3</v>
      </c>
      <c r="E8" s="3" t="s">
        <v>4</v>
      </c>
      <c r="F8" s="4" t="s">
        <v>5</v>
      </c>
    </row>
    <row r="9" spans="1:6" x14ac:dyDescent="0.3">
      <c r="A9" s="5">
        <v>1</v>
      </c>
      <c r="B9" s="29" t="s">
        <v>6</v>
      </c>
      <c r="C9" s="30"/>
      <c r="D9" s="30"/>
      <c r="E9" s="30"/>
      <c r="F9" s="31"/>
    </row>
    <row r="10" spans="1:6" ht="28.8" x14ac:dyDescent="0.3">
      <c r="A10" s="5">
        <v>1.1000000000000001</v>
      </c>
      <c r="B10" s="6" t="s">
        <v>7</v>
      </c>
      <c r="C10" s="7" t="s">
        <v>44</v>
      </c>
      <c r="D10" s="8">
        <f>1.2*1.4*3.2</f>
        <v>5.3760000000000003</v>
      </c>
      <c r="E10" s="9"/>
      <c r="F10" s="9">
        <f>D10*E10</f>
        <v>0</v>
      </c>
    </row>
    <row r="11" spans="1:6" ht="16.2" x14ac:dyDescent="0.3">
      <c r="A11" s="5">
        <v>1.2</v>
      </c>
      <c r="B11" s="6" t="s">
        <v>8</v>
      </c>
      <c r="C11" s="7" t="s">
        <v>44</v>
      </c>
      <c r="D11" s="10">
        <f>1.4*1.2*1</f>
        <v>1.68</v>
      </c>
      <c r="E11" s="9"/>
      <c r="F11" s="9">
        <f t="shared" ref="F11:F13" si="0">D11*E11</f>
        <v>0</v>
      </c>
    </row>
    <row r="12" spans="1:6" x14ac:dyDescent="0.3">
      <c r="A12" s="5">
        <v>1.3</v>
      </c>
      <c r="B12" s="6" t="s">
        <v>9</v>
      </c>
      <c r="C12" s="7" t="s">
        <v>10</v>
      </c>
      <c r="D12" s="7">
        <v>1</v>
      </c>
      <c r="E12" s="9"/>
      <c r="F12" s="9">
        <f t="shared" si="0"/>
        <v>0</v>
      </c>
    </row>
    <row r="13" spans="1:6" ht="57.6" x14ac:dyDescent="0.3">
      <c r="A13" s="5">
        <v>1.4</v>
      </c>
      <c r="B13" s="6" t="s">
        <v>11</v>
      </c>
      <c r="C13" s="7" t="s">
        <v>44</v>
      </c>
      <c r="D13" s="7">
        <v>1.8</v>
      </c>
      <c r="E13" s="9"/>
      <c r="F13" s="9">
        <f t="shared" si="0"/>
        <v>0</v>
      </c>
    </row>
    <row r="14" spans="1:6" x14ac:dyDescent="0.3">
      <c r="A14" s="11"/>
      <c r="B14" s="35" t="s">
        <v>12</v>
      </c>
      <c r="C14" s="35"/>
      <c r="D14" s="35"/>
      <c r="E14" s="35"/>
      <c r="F14" s="12">
        <f>SUM(F10:F13)</f>
        <v>0</v>
      </c>
    </row>
    <row r="15" spans="1:6" x14ac:dyDescent="0.3">
      <c r="A15" s="13">
        <v>2</v>
      </c>
      <c r="B15" s="29" t="s">
        <v>13</v>
      </c>
      <c r="C15" s="30"/>
      <c r="D15" s="30"/>
      <c r="E15" s="30"/>
      <c r="F15" s="31"/>
    </row>
    <row r="16" spans="1:6" x14ac:dyDescent="0.3">
      <c r="A16" s="5">
        <v>2.1</v>
      </c>
      <c r="B16" s="6" t="s">
        <v>14</v>
      </c>
      <c r="C16" s="7" t="s">
        <v>15</v>
      </c>
      <c r="D16" s="7">
        <v>10</v>
      </c>
      <c r="E16" s="9"/>
      <c r="F16" s="14">
        <f>D16*E16</f>
        <v>0</v>
      </c>
    </row>
    <row r="17" spans="1:6" x14ac:dyDescent="0.3">
      <c r="A17" s="5">
        <v>2.2000000000000002</v>
      </c>
      <c r="B17" s="6" t="s">
        <v>16</v>
      </c>
      <c r="C17" s="7" t="s">
        <v>17</v>
      </c>
      <c r="D17" s="7">
        <v>9</v>
      </c>
      <c r="E17" s="9"/>
      <c r="F17" s="14">
        <f t="shared" ref="F17:F25" si="1">D17*E17</f>
        <v>0</v>
      </c>
    </row>
    <row r="18" spans="1:6" x14ac:dyDescent="0.3">
      <c r="A18" s="5">
        <v>2.2999999999999998</v>
      </c>
      <c r="B18" s="6" t="s">
        <v>18</v>
      </c>
      <c r="C18" s="7" t="s">
        <v>19</v>
      </c>
      <c r="D18" s="7">
        <v>4</v>
      </c>
      <c r="E18" s="9"/>
      <c r="F18" s="14">
        <f t="shared" si="1"/>
        <v>0</v>
      </c>
    </row>
    <row r="19" spans="1:6" ht="43.2" x14ac:dyDescent="0.3">
      <c r="A19" s="7">
        <v>2.4</v>
      </c>
      <c r="B19" s="6" t="s">
        <v>20</v>
      </c>
      <c r="C19" s="7" t="s">
        <v>17</v>
      </c>
      <c r="D19" s="7">
        <v>1</v>
      </c>
      <c r="E19" s="9"/>
      <c r="F19" s="14">
        <f t="shared" si="1"/>
        <v>0</v>
      </c>
    </row>
    <row r="20" spans="1:6" x14ac:dyDescent="0.3">
      <c r="A20" s="5">
        <v>2.5</v>
      </c>
      <c r="B20" s="6" t="s">
        <v>21</v>
      </c>
      <c r="C20" s="7" t="s">
        <v>22</v>
      </c>
      <c r="D20" s="7">
        <v>3</v>
      </c>
      <c r="E20" s="9"/>
      <c r="F20" s="14">
        <f t="shared" si="1"/>
        <v>0</v>
      </c>
    </row>
    <row r="21" spans="1:6" x14ac:dyDescent="0.3">
      <c r="A21" s="5">
        <v>2.6</v>
      </c>
      <c r="B21" s="6" t="s">
        <v>23</v>
      </c>
      <c r="C21" s="7" t="s">
        <v>24</v>
      </c>
      <c r="D21" s="7">
        <v>2</v>
      </c>
      <c r="E21" s="9"/>
      <c r="F21" s="14">
        <f t="shared" si="1"/>
        <v>0</v>
      </c>
    </row>
    <row r="22" spans="1:6" x14ac:dyDescent="0.3">
      <c r="A22" s="5">
        <v>2.7</v>
      </c>
      <c r="B22" s="6" t="s">
        <v>25</v>
      </c>
      <c r="C22" s="7" t="s">
        <v>19</v>
      </c>
      <c r="D22" s="7">
        <v>1.5</v>
      </c>
      <c r="E22" s="15"/>
      <c r="F22" s="14">
        <f t="shared" si="1"/>
        <v>0</v>
      </c>
    </row>
    <row r="23" spans="1:6" x14ac:dyDescent="0.3">
      <c r="A23" s="5">
        <v>2.8</v>
      </c>
      <c r="B23" s="6" t="s">
        <v>26</v>
      </c>
      <c r="C23" s="7" t="s">
        <v>19</v>
      </c>
      <c r="D23" s="7">
        <v>1</v>
      </c>
      <c r="E23" s="15"/>
      <c r="F23" s="14">
        <f t="shared" si="1"/>
        <v>0</v>
      </c>
    </row>
    <row r="24" spans="1:6" ht="28.8" x14ac:dyDescent="0.3">
      <c r="A24" s="5">
        <v>2.9</v>
      </c>
      <c r="B24" s="6" t="s">
        <v>27</v>
      </c>
      <c r="C24" s="7" t="s">
        <v>19</v>
      </c>
      <c r="D24" s="7">
        <v>2</v>
      </c>
      <c r="E24" s="9"/>
      <c r="F24" s="14">
        <f t="shared" si="1"/>
        <v>0</v>
      </c>
    </row>
    <row r="25" spans="1:6" ht="20.399999999999999" customHeight="1" x14ac:dyDescent="0.3">
      <c r="A25" s="16">
        <v>2.1</v>
      </c>
      <c r="B25" s="6" t="s">
        <v>28</v>
      </c>
      <c r="C25" s="7" t="s">
        <v>0</v>
      </c>
      <c r="D25" s="7">
        <v>1</v>
      </c>
      <c r="E25" s="15"/>
      <c r="F25" s="14">
        <f t="shared" si="1"/>
        <v>0</v>
      </c>
    </row>
    <row r="26" spans="1:6" x14ac:dyDescent="0.3">
      <c r="A26" s="5"/>
      <c r="B26" s="35" t="s">
        <v>29</v>
      </c>
      <c r="C26" s="35"/>
      <c r="D26" s="35"/>
      <c r="E26" s="35"/>
      <c r="F26" s="17">
        <f>SUM(F16:F25)</f>
        <v>0</v>
      </c>
    </row>
    <row r="27" spans="1:6" x14ac:dyDescent="0.3">
      <c r="A27" s="5">
        <v>3</v>
      </c>
      <c r="B27" s="29" t="s">
        <v>30</v>
      </c>
      <c r="C27" s="30"/>
      <c r="D27" s="30"/>
      <c r="E27" s="30"/>
      <c r="F27" s="31"/>
    </row>
    <row r="28" spans="1:6" x14ac:dyDescent="0.3">
      <c r="A28" s="5">
        <v>3.1</v>
      </c>
      <c r="B28" s="6" t="s">
        <v>31</v>
      </c>
      <c r="C28" s="7" t="s">
        <v>43</v>
      </c>
      <c r="D28" s="7">
        <v>7</v>
      </c>
      <c r="E28" s="9"/>
      <c r="F28" s="14">
        <f>D28*E28</f>
        <v>0</v>
      </c>
    </row>
    <row r="29" spans="1:6" ht="15" customHeight="1" x14ac:dyDescent="0.3">
      <c r="A29" s="5">
        <v>3.2</v>
      </c>
      <c r="B29" s="6" t="s">
        <v>32</v>
      </c>
      <c r="C29" s="7" t="s">
        <v>45</v>
      </c>
      <c r="D29" s="7">
        <v>0.2</v>
      </c>
      <c r="E29" s="9"/>
      <c r="F29" s="14">
        <f t="shared" ref="F29:F34" si="2">D29*E29</f>
        <v>0</v>
      </c>
    </row>
    <row r="30" spans="1:6" ht="17.399999999999999" customHeight="1" x14ac:dyDescent="0.3">
      <c r="A30" s="5">
        <v>3.3</v>
      </c>
      <c r="B30" s="6" t="s">
        <v>33</v>
      </c>
      <c r="C30" s="7" t="s">
        <v>34</v>
      </c>
      <c r="D30" s="7">
        <v>1</v>
      </c>
      <c r="E30" s="9"/>
      <c r="F30" s="14">
        <f t="shared" si="2"/>
        <v>0</v>
      </c>
    </row>
    <row r="31" spans="1:6" x14ac:dyDescent="0.3">
      <c r="A31" s="5">
        <v>3.4</v>
      </c>
      <c r="B31" s="6" t="s">
        <v>35</v>
      </c>
      <c r="C31" s="7" t="s">
        <v>36</v>
      </c>
      <c r="D31" s="7">
        <v>0.5</v>
      </c>
      <c r="E31" s="9"/>
      <c r="F31" s="14">
        <f t="shared" si="2"/>
        <v>0</v>
      </c>
    </row>
    <row r="32" spans="1:6" x14ac:dyDescent="0.3">
      <c r="A32" s="5">
        <v>3.5</v>
      </c>
      <c r="B32" s="6" t="s">
        <v>37</v>
      </c>
      <c r="C32" s="7" t="s">
        <v>36</v>
      </c>
      <c r="D32" s="7">
        <v>0.5</v>
      </c>
      <c r="E32" s="9"/>
      <c r="F32" s="14">
        <f t="shared" si="2"/>
        <v>0</v>
      </c>
    </row>
    <row r="33" spans="1:6" x14ac:dyDescent="0.3">
      <c r="A33" s="5">
        <v>3.6</v>
      </c>
      <c r="B33" s="6" t="s">
        <v>38</v>
      </c>
      <c r="C33" s="7" t="s">
        <v>0</v>
      </c>
      <c r="D33" s="7">
        <v>1</v>
      </c>
      <c r="E33" s="9"/>
      <c r="F33" s="14">
        <f t="shared" si="2"/>
        <v>0</v>
      </c>
    </row>
    <row r="34" spans="1:6" ht="28.8" x14ac:dyDescent="0.3">
      <c r="A34" s="5">
        <v>3.7</v>
      </c>
      <c r="B34" s="6" t="s">
        <v>39</v>
      </c>
      <c r="C34" s="7" t="s">
        <v>0</v>
      </c>
      <c r="D34" s="7">
        <v>1</v>
      </c>
      <c r="E34" s="9"/>
      <c r="F34" s="14">
        <f t="shared" si="2"/>
        <v>0</v>
      </c>
    </row>
    <row r="35" spans="1:6" ht="15" customHeight="1" x14ac:dyDescent="0.3">
      <c r="A35" s="18"/>
      <c r="B35" s="35" t="s">
        <v>40</v>
      </c>
      <c r="C35" s="35"/>
      <c r="D35" s="35"/>
      <c r="E35" s="35"/>
      <c r="F35" s="17">
        <f>SUM(F28:F34)</f>
        <v>0</v>
      </c>
    </row>
    <row r="36" spans="1:6" ht="15" customHeight="1" x14ac:dyDescent="0.3">
      <c r="A36" s="35" t="s">
        <v>41</v>
      </c>
      <c r="B36" s="35"/>
      <c r="C36" s="35"/>
      <c r="D36" s="35"/>
      <c r="E36" s="35"/>
      <c r="F36" s="17">
        <f>F35+F26+F14</f>
        <v>0</v>
      </c>
    </row>
    <row r="37" spans="1:6" x14ac:dyDescent="0.3">
      <c r="A37" s="35" t="s">
        <v>42</v>
      </c>
      <c r="B37" s="35"/>
      <c r="C37" s="11" t="s">
        <v>34</v>
      </c>
      <c r="D37" s="11">
        <v>100</v>
      </c>
      <c r="E37" s="12">
        <f>F36</f>
        <v>0</v>
      </c>
      <c r="F37" s="19">
        <f>D37*E37</f>
        <v>0</v>
      </c>
    </row>
    <row r="40" spans="1:6" x14ac:dyDescent="0.3">
      <c r="A40" s="36" t="s">
        <v>48</v>
      </c>
      <c r="B40" s="36"/>
      <c r="C40" s="36"/>
    </row>
    <row r="41" spans="1:6" ht="11.4" customHeight="1" x14ac:dyDescent="0.3"/>
    <row r="42" spans="1:6" x14ac:dyDescent="0.3">
      <c r="A42" s="36" t="s">
        <v>49</v>
      </c>
      <c r="B42" s="36"/>
      <c r="C42" s="36"/>
    </row>
    <row r="43" spans="1:6" ht="8.4" customHeight="1" x14ac:dyDescent="0.3">
      <c r="A43" s="37"/>
      <c r="B43" s="37"/>
      <c r="C43" s="37"/>
    </row>
    <row r="44" spans="1:6" x14ac:dyDescent="0.3">
      <c r="A44" s="38" t="s">
        <v>50</v>
      </c>
      <c r="B44" s="38"/>
      <c r="C44" s="38"/>
    </row>
    <row r="46" spans="1:6" x14ac:dyDescent="0.3">
      <c r="A46" s="36" t="s">
        <v>51</v>
      </c>
      <c r="B46" s="36"/>
      <c r="C46" s="36"/>
    </row>
  </sheetData>
  <mergeCells count="15">
    <mergeCell ref="A40:C40"/>
    <mergeCell ref="A42:C42"/>
    <mergeCell ref="A43:C43"/>
    <mergeCell ref="A44:C44"/>
    <mergeCell ref="A46:C46"/>
    <mergeCell ref="B27:F27"/>
    <mergeCell ref="B35:E35"/>
    <mergeCell ref="A36:E36"/>
    <mergeCell ref="A37:B37"/>
    <mergeCell ref="A1:F6"/>
    <mergeCell ref="A7:F7"/>
    <mergeCell ref="B9:F9"/>
    <mergeCell ref="B14:E14"/>
    <mergeCell ref="B15:F15"/>
    <mergeCell ref="B26:E26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AD59-9065-4AFB-AC71-9E5F646738B8}">
  <dimension ref="A1:F46"/>
  <sheetViews>
    <sheetView tabSelected="1" view="pageBreakPreview" zoomScale="98" zoomScaleNormal="100" zoomScaleSheetLayoutView="98" workbookViewId="0">
      <selection activeCell="E28" sqref="E28:E34"/>
    </sheetView>
  </sheetViews>
  <sheetFormatPr defaultRowHeight="14.4" x14ac:dyDescent="0.3"/>
  <cols>
    <col min="1" max="1" width="5.88671875" customWidth="1"/>
    <col min="2" max="2" width="52.44140625" customWidth="1"/>
    <col min="3" max="3" width="12.21875" customWidth="1"/>
    <col min="5" max="5" width="14" customWidth="1"/>
    <col min="6" max="6" width="14.21875" customWidth="1"/>
  </cols>
  <sheetData>
    <row r="1" spans="1:6" x14ac:dyDescent="0.3">
      <c r="A1" s="20" t="s">
        <v>47</v>
      </c>
      <c r="B1" s="21"/>
      <c r="C1" s="21"/>
      <c r="D1" s="21"/>
      <c r="E1" s="21"/>
      <c r="F1" s="22"/>
    </row>
    <row r="2" spans="1:6" x14ac:dyDescent="0.3">
      <c r="A2" s="23"/>
      <c r="B2" s="24"/>
      <c r="C2" s="24"/>
      <c r="D2" s="24"/>
      <c r="E2" s="24"/>
      <c r="F2" s="25"/>
    </row>
    <row r="3" spans="1:6" x14ac:dyDescent="0.3">
      <c r="A3" s="23"/>
      <c r="B3" s="24"/>
      <c r="C3" s="24"/>
      <c r="D3" s="24"/>
      <c r="E3" s="24"/>
      <c r="F3" s="25"/>
    </row>
    <row r="4" spans="1:6" x14ac:dyDescent="0.3">
      <c r="A4" s="23"/>
      <c r="B4" s="24"/>
      <c r="C4" s="24"/>
      <c r="D4" s="24"/>
      <c r="E4" s="24"/>
      <c r="F4" s="25"/>
    </row>
    <row r="5" spans="1:6" ht="17.399999999999999" customHeight="1" x14ac:dyDescent="0.3">
      <c r="A5" s="23"/>
      <c r="B5" s="24"/>
      <c r="C5" s="24"/>
      <c r="D5" s="24"/>
      <c r="E5" s="24"/>
      <c r="F5" s="25"/>
    </row>
    <row r="6" spans="1:6" x14ac:dyDescent="0.3">
      <c r="A6" s="26"/>
      <c r="B6" s="27"/>
      <c r="C6" s="27"/>
      <c r="D6" s="27"/>
      <c r="E6" s="27"/>
      <c r="F6" s="28"/>
    </row>
    <row r="7" spans="1:6" ht="14.4" customHeight="1" x14ac:dyDescent="0.3">
      <c r="A7" s="32" t="s">
        <v>46</v>
      </c>
      <c r="B7" s="33"/>
      <c r="C7" s="33"/>
      <c r="D7" s="33"/>
      <c r="E7" s="33"/>
      <c r="F7" s="34"/>
    </row>
    <row r="8" spans="1:6" x14ac:dyDescent="0.3">
      <c r="A8" s="1" t="s">
        <v>0</v>
      </c>
      <c r="B8" s="2" t="s">
        <v>1</v>
      </c>
      <c r="C8" s="2" t="s">
        <v>2</v>
      </c>
      <c r="D8" s="2" t="s">
        <v>3</v>
      </c>
      <c r="E8" s="3" t="s">
        <v>4</v>
      </c>
      <c r="F8" s="4" t="s">
        <v>5</v>
      </c>
    </row>
    <row r="9" spans="1:6" x14ac:dyDescent="0.3">
      <c r="A9" s="5">
        <v>1</v>
      </c>
      <c r="B9" s="29" t="s">
        <v>6</v>
      </c>
      <c r="C9" s="30"/>
      <c r="D9" s="30"/>
      <c r="E9" s="30"/>
      <c r="F9" s="31"/>
    </row>
    <row r="10" spans="1:6" ht="28.8" x14ac:dyDescent="0.3">
      <c r="A10" s="5">
        <v>1.1000000000000001</v>
      </c>
      <c r="B10" s="6" t="s">
        <v>7</v>
      </c>
      <c r="C10" s="7" t="s">
        <v>44</v>
      </c>
      <c r="D10" s="8">
        <f>1.2*1.4*3.2</f>
        <v>5.3760000000000003</v>
      </c>
      <c r="E10" s="9"/>
      <c r="F10" s="9">
        <f>D10*E10</f>
        <v>0</v>
      </c>
    </row>
    <row r="11" spans="1:6" ht="16.2" x14ac:dyDescent="0.3">
      <c r="A11" s="5">
        <v>1.2</v>
      </c>
      <c r="B11" s="6" t="s">
        <v>8</v>
      </c>
      <c r="C11" s="7" t="s">
        <v>44</v>
      </c>
      <c r="D11" s="10">
        <f>1.4*1.2*1</f>
        <v>1.68</v>
      </c>
      <c r="E11" s="9"/>
      <c r="F11" s="9">
        <f t="shared" ref="F11:F13" si="0">D11*E11</f>
        <v>0</v>
      </c>
    </row>
    <row r="12" spans="1:6" x14ac:dyDescent="0.3">
      <c r="A12" s="5">
        <v>1.3</v>
      </c>
      <c r="B12" s="6" t="s">
        <v>9</v>
      </c>
      <c r="C12" s="7" t="s">
        <v>10</v>
      </c>
      <c r="D12" s="7">
        <v>1</v>
      </c>
      <c r="E12" s="9"/>
      <c r="F12" s="9">
        <f t="shared" si="0"/>
        <v>0</v>
      </c>
    </row>
    <row r="13" spans="1:6" ht="57.6" x14ac:dyDescent="0.3">
      <c r="A13" s="5">
        <v>1.4</v>
      </c>
      <c r="B13" s="6" t="s">
        <v>11</v>
      </c>
      <c r="C13" s="7" t="s">
        <v>44</v>
      </c>
      <c r="D13" s="7">
        <v>1.8</v>
      </c>
      <c r="E13" s="9"/>
      <c r="F13" s="9">
        <f t="shared" si="0"/>
        <v>0</v>
      </c>
    </row>
    <row r="14" spans="1:6" x14ac:dyDescent="0.3">
      <c r="A14" s="11"/>
      <c r="B14" s="35" t="s">
        <v>12</v>
      </c>
      <c r="C14" s="35"/>
      <c r="D14" s="35"/>
      <c r="E14" s="35"/>
      <c r="F14" s="12">
        <f>SUM(F10:F13)</f>
        <v>0</v>
      </c>
    </row>
    <row r="15" spans="1:6" x14ac:dyDescent="0.3">
      <c r="A15" s="13">
        <v>2</v>
      </c>
      <c r="B15" s="29" t="s">
        <v>13</v>
      </c>
      <c r="C15" s="30"/>
      <c r="D15" s="30"/>
      <c r="E15" s="30"/>
      <c r="F15" s="31"/>
    </row>
    <row r="16" spans="1:6" x14ac:dyDescent="0.3">
      <c r="A16" s="5">
        <v>2.1</v>
      </c>
      <c r="B16" s="6" t="s">
        <v>14</v>
      </c>
      <c r="C16" s="7" t="s">
        <v>15</v>
      </c>
      <c r="D16" s="7">
        <v>10</v>
      </c>
      <c r="E16" s="9"/>
      <c r="F16" s="14">
        <f>D16*E16</f>
        <v>0</v>
      </c>
    </row>
    <row r="17" spans="1:6" x14ac:dyDescent="0.3">
      <c r="A17" s="5">
        <v>2.2000000000000002</v>
      </c>
      <c r="B17" s="6" t="s">
        <v>16</v>
      </c>
      <c r="C17" s="7" t="s">
        <v>17</v>
      </c>
      <c r="D17" s="7">
        <v>9</v>
      </c>
      <c r="E17" s="9"/>
      <c r="F17" s="14">
        <f t="shared" ref="F17:F25" si="1">D17*E17</f>
        <v>0</v>
      </c>
    </row>
    <row r="18" spans="1:6" x14ac:dyDescent="0.3">
      <c r="A18" s="5">
        <v>2.2999999999999998</v>
      </c>
      <c r="B18" s="6" t="s">
        <v>18</v>
      </c>
      <c r="C18" s="7" t="s">
        <v>19</v>
      </c>
      <c r="D18" s="7">
        <v>4</v>
      </c>
      <c r="E18" s="9"/>
      <c r="F18" s="14">
        <f t="shared" si="1"/>
        <v>0</v>
      </c>
    </row>
    <row r="19" spans="1:6" ht="43.2" x14ac:dyDescent="0.3">
      <c r="A19" s="7">
        <v>2.4</v>
      </c>
      <c r="B19" s="6" t="s">
        <v>20</v>
      </c>
      <c r="C19" s="7" t="s">
        <v>17</v>
      </c>
      <c r="D19" s="7">
        <v>1</v>
      </c>
      <c r="E19" s="9"/>
      <c r="F19" s="14">
        <f t="shared" si="1"/>
        <v>0</v>
      </c>
    </row>
    <row r="20" spans="1:6" x14ac:dyDescent="0.3">
      <c r="A20" s="5">
        <v>2.5</v>
      </c>
      <c r="B20" s="6" t="s">
        <v>21</v>
      </c>
      <c r="C20" s="7" t="s">
        <v>22</v>
      </c>
      <c r="D20" s="7">
        <v>3</v>
      </c>
      <c r="E20" s="9"/>
      <c r="F20" s="14">
        <f t="shared" si="1"/>
        <v>0</v>
      </c>
    </row>
    <row r="21" spans="1:6" x14ac:dyDescent="0.3">
      <c r="A21" s="5">
        <v>2.6</v>
      </c>
      <c r="B21" s="6" t="s">
        <v>23</v>
      </c>
      <c r="C21" s="7" t="s">
        <v>24</v>
      </c>
      <c r="D21" s="7">
        <v>2</v>
      </c>
      <c r="E21" s="9"/>
      <c r="F21" s="14">
        <f t="shared" si="1"/>
        <v>0</v>
      </c>
    </row>
    <row r="22" spans="1:6" x14ac:dyDescent="0.3">
      <c r="A22" s="5">
        <v>2.7</v>
      </c>
      <c r="B22" s="6" t="s">
        <v>25</v>
      </c>
      <c r="C22" s="7" t="s">
        <v>19</v>
      </c>
      <c r="D22" s="7">
        <v>1.5</v>
      </c>
      <c r="E22" s="15"/>
      <c r="F22" s="14">
        <f t="shared" si="1"/>
        <v>0</v>
      </c>
    </row>
    <row r="23" spans="1:6" x14ac:dyDescent="0.3">
      <c r="A23" s="5">
        <v>2.8</v>
      </c>
      <c r="B23" s="6" t="s">
        <v>26</v>
      </c>
      <c r="C23" s="7" t="s">
        <v>19</v>
      </c>
      <c r="D23" s="7">
        <v>1</v>
      </c>
      <c r="E23" s="15"/>
      <c r="F23" s="14">
        <f t="shared" si="1"/>
        <v>0</v>
      </c>
    </row>
    <row r="24" spans="1:6" ht="28.8" x14ac:dyDescent="0.3">
      <c r="A24" s="5">
        <v>2.9</v>
      </c>
      <c r="B24" s="6" t="s">
        <v>27</v>
      </c>
      <c r="C24" s="7" t="s">
        <v>19</v>
      </c>
      <c r="D24" s="7">
        <v>2</v>
      </c>
      <c r="E24" s="9"/>
      <c r="F24" s="14">
        <f t="shared" si="1"/>
        <v>0</v>
      </c>
    </row>
    <row r="25" spans="1:6" ht="20.399999999999999" customHeight="1" x14ac:dyDescent="0.3">
      <c r="A25" s="16">
        <v>2.1</v>
      </c>
      <c r="B25" s="6" t="s">
        <v>28</v>
      </c>
      <c r="C25" s="7" t="s">
        <v>0</v>
      </c>
      <c r="D25" s="7">
        <v>1</v>
      </c>
      <c r="E25" s="15"/>
      <c r="F25" s="14">
        <f t="shared" si="1"/>
        <v>0</v>
      </c>
    </row>
    <row r="26" spans="1:6" x14ac:dyDescent="0.3">
      <c r="A26" s="5"/>
      <c r="B26" s="35" t="s">
        <v>29</v>
      </c>
      <c r="C26" s="35"/>
      <c r="D26" s="35"/>
      <c r="E26" s="35"/>
      <c r="F26" s="17">
        <f>SUM(F16:F25)</f>
        <v>0</v>
      </c>
    </row>
    <row r="27" spans="1:6" x14ac:dyDescent="0.3">
      <c r="A27" s="5">
        <v>3</v>
      </c>
      <c r="B27" s="29" t="s">
        <v>30</v>
      </c>
      <c r="C27" s="30"/>
      <c r="D27" s="30"/>
      <c r="E27" s="30"/>
      <c r="F27" s="31"/>
    </row>
    <row r="28" spans="1:6" x14ac:dyDescent="0.3">
      <c r="A28" s="5">
        <v>3.1</v>
      </c>
      <c r="B28" s="6" t="s">
        <v>31</v>
      </c>
      <c r="C28" s="7" t="s">
        <v>43</v>
      </c>
      <c r="D28" s="7">
        <v>7</v>
      </c>
      <c r="E28" s="9"/>
      <c r="F28" s="14">
        <f>D28*E28</f>
        <v>0</v>
      </c>
    </row>
    <row r="29" spans="1:6" ht="15" customHeight="1" x14ac:dyDescent="0.3">
      <c r="A29" s="5">
        <v>3.2</v>
      </c>
      <c r="B29" s="6" t="s">
        <v>32</v>
      </c>
      <c r="C29" s="7" t="s">
        <v>45</v>
      </c>
      <c r="D29" s="7">
        <v>0.2</v>
      </c>
      <c r="E29" s="9"/>
      <c r="F29" s="14">
        <f t="shared" ref="F29:F34" si="2">D29*E29</f>
        <v>0</v>
      </c>
    </row>
    <row r="30" spans="1:6" ht="17.399999999999999" customHeight="1" x14ac:dyDescent="0.3">
      <c r="A30" s="5">
        <v>3.3</v>
      </c>
      <c r="B30" s="6" t="s">
        <v>33</v>
      </c>
      <c r="C30" s="7" t="s">
        <v>34</v>
      </c>
      <c r="D30" s="7">
        <v>1</v>
      </c>
      <c r="E30" s="9"/>
      <c r="F30" s="14">
        <f t="shared" si="2"/>
        <v>0</v>
      </c>
    </row>
    <row r="31" spans="1:6" x14ac:dyDescent="0.3">
      <c r="A31" s="5">
        <v>3.4</v>
      </c>
      <c r="B31" s="6" t="s">
        <v>35</v>
      </c>
      <c r="C31" s="7" t="s">
        <v>36</v>
      </c>
      <c r="D31" s="7">
        <v>0.5</v>
      </c>
      <c r="E31" s="9"/>
      <c r="F31" s="14">
        <f t="shared" si="2"/>
        <v>0</v>
      </c>
    </row>
    <row r="32" spans="1:6" x14ac:dyDescent="0.3">
      <c r="A32" s="5">
        <v>3.5</v>
      </c>
      <c r="B32" s="6" t="s">
        <v>37</v>
      </c>
      <c r="C32" s="7" t="s">
        <v>36</v>
      </c>
      <c r="D32" s="7">
        <v>0.5</v>
      </c>
      <c r="E32" s="9"/>
      <c r="F32" s="14">
        <f t="shared" si="2"/>
        <v>0</v>
      </c>
    </row>
    <row r="33" spans="1:6" x14ac:dyDescent="0.3">
      <c r="A33" s="5">
        <v>3.6</v>
      </c>
      <c r="B33" s="6" t="s">
        <v>38</v>
      </c>
      <c r="C33" s="7" t="s">
        <v>0</v>
      </c>
      <c r="D33" s="7">
        <v>1</v>
      </c>
      <c r="E33" s="9"/>
      <c r="F33" s="14">
        <f t="shared" si="2"/>
        <v>0</v>
      </c>
    </row>
    <row r="34" spans="1:6" ht="28.8" x14ac:dyDescent="0.3">
      <c r="A34" s="5">
        <v>3.7</v>
      </c>
      <c r="B34" s="6" t="s">
        <v>39</v>
      </c>
      <c r="C34" s="7" t="s">
        <v>0</v>
      </c>
      <c r="D34" s="7">
        <v>1</v>
      </c>
      <c r="E34" s="9"/>
      <c r="F34" s="14">
        <f t="shared" si="2"/>
        <v>0</v>
      </c>
    </row>
    <row r="35" spans="1:6" ht="15" customHeight="1" x14ac:dyDescent="0.3">
      <c r="A35" s="18"/>
      <c r="B35" s="35" t="s">
        <v>40</v>
      </c>
      <c r="C35" s="35"/>
      <c r="D35" s="35"/>
      <c r="E35" s="35"/>
      <c r="F35" s="17">
        <f>SUM(F28:F34)</f>
        <v>0</v>
      </c>
    </row>
    <row r="36" spans="1:6" ht="15" customHeight="1" x14ac:dyDescent="0.3">
      <c r="A36" s="35" t="s">
        <v>41</v>
      </c>
      <c r="B36" s="35"/>
      <c r="C36" s="35"/>
      <c r="D36" s="35"/>
      <c r="E36" s="35"/>
      <c r="F36" s="17">
        <f>F35+F26+F14</f>
        <v>0</v>
      </c>
    </row>
    <row r="37" spans="1:6" x14ac:dyDescent="0.3">
      <c r="A37" s="35" t="s">
        <v>42</v>
      </c>
      <c r="B37" s="35"/>
      <c r="C37" s="11" t="s">
        <v>34</v>
      </c>
      <c r="D37" s="11">
        <v>200</v>
      </c>
      <c r="E37" s="12">
        <f>F36</f>
        <v>0</v>
      </c>
      <c r="F37" s="19">
        <f>D37*E37</f>
        <v>0</v>
      </c>
    </row>
    <row r="40" spans="1:6" x14ac:dyDescent="0.3">
      <c r="A40" s="36" t="s">
        <v>48</v>
      </c>
      <c r="B40" s="36"/>
      <c r="C40" s="36"/>
    </row>
    <row r="41" spans="1:6" ht="10.8" customHeight="1" x14ac:dyDescent="0.3"/>
    <row r="42" spans="1:6" x14ac:dyDescent="0.3">
      <c r="A42" s="36" t="s">
        <v>49</v>
      </c>
      <c r="B42" s="36"/>
      <c r="C42" s="36"/>
    </row>
    <row r="43" spans="1:6" ht="9" customHeight="1" x14ac:dyDescent="0.3">
      <c r="A43" s="37"/>
      <c r="B43" s="37"/>
      <c r="C43" s="37"/>
    </row>
    <row r="44" spans="1:6" x14ac:dyDescent="0.3">
      <c r="A44" s="38" t="s">
        <v>50</v>
      </c>
      <c r="B44" s="38"/>
      <c r="C44" s="38"/>
    </row>
    <row r="46" spans="1:6" x14ac:dyDescent="0.3">
      <c r="A46" s="36" t="s">
        <v>51</v>
      </c>
      <c r="B46" s="36"/>
      <c r="C46" s="36"/>
    </row>
  </sheetData>
  <mergeCells count="15">
    <mergeCell ref="A40:C40"/>
    <mergeCell ref="A42:C42"/>
    <mergeCell ref="A43:C43"/>
    <mergeCell ref="A44:C44"/>
    <mergeCell ref="A46:C46"/>
    <mergeCell ref="B27:F27"/>
    <mergeCell ref="B35:E35"/>
    <mergeCell ref="A36:E36"/>
    <mergeCell ref="A37:B37"/>
    <mergeCell ref="A1:F6"/>
    <mergeCell ref="A7:F7"/>
    <mergeCell ref="B9:F9"/>
    <mergeCell ref="B14:E14"/>
    <mergeCell ref="B15:F15"/>
    <mergeCell ref="B26:E2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Lot one</vt:lpstr>
      <vt:lpstr>Lot two</vt:lpstr>
      <vt:lpstr>Both lots</vt:lpstr>
      <vt:lpstr>'Both lots'!Print_Area</vt:lpstr>
      <vt:lpstr>'Lot one'!Print_Area</vt:lpstr>
      <vt:lpstr>'Lot two'!Print_Area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Abdirahman Derow</dc:creator>
  <cp:lastModifiedBy>Abdirahman Derow</cp:lastModifiedBy>
  <cp:lastPrinted>2026-10-03T16:30:15Z</cp:lastPrinted>
  <dcterms:created xsi:type="dcterms:W3CDTF">2026-09-16T09:14:50Z</dcterms:created>
  <dcterms:modified xsi:type="dcterms:W3CDTF">2026-10-07T15:56:39Z</dcterms:modified>
</cp:coreProperties>
</file>